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ay\1570003532_MexicoBeach_SS_Phase2\Geotech\Borrow Area\Composites\"/>
    </mc:Choice>
  </mc:AlternateContent>
  <bookViews>
    <workbookView xWindow="0" yWindow="0" windowWidth="19200" windowHeight="7056" tabRatio="419" activeTab="2"/>
  </bookViews>
  <sheets>
    <sheet name="Composite Summary" sheetId="10" r:id="rId1"/>
    <sheet name="Composite data" sheetId="7" r:id="rId2"/>
    <sheet name="Sample Data" sheetId="11" r:id="rId3"/>
  </sheets>
  <definedNames>
    <definedName name="_xlnm.Print_Area" localSheetId="1">'Composite data'!$A$1:$AE$52</definedName>
    <definedName name="_xlnm.Print_Area" localSheetId="0">'Composite Summary'!$A$1:$J$52</definedName>
    <definedName name="_xlnm.Print_Area" localSheetId="2">'Sample Data'!$A$1:$AF$211</definedName>
    <definedName name="sumproduct" localSheetId="2">'Sample Data'!$L$50</definedName>
    <definedName name="sumproduct">#REF!</definedName>
  </definedNames>
  <calcPr calcId="162913"/>
</workbook>
</file>

<file path=xl/calcChain.xml><?xml version="1.0" encoding="utf-8"?>
<calcChain xmlns="http://schemas.openxmlformats.org/spreadsheetml/2006/main">
  <c r="I48" i="7" l="1"/>
  <c r="I42" i="7"/>
  <c r="I40" i="7"/>
  <c r="I38" i="7"/>
  <c r="I34" i="7"/>
  <c r="I32" i="7"/>
  <c r="I28" i="7"/>
  <c r="I22" i="7"/>
  <c r="I20" i="7"/>
  <c r="I18" i="7"/>
  <c r="I14" i="7"/>
  <c r="I12" i="7"/>
  <c r="I10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K51" i="7"/>
  <c r="B51" i="7"/>
  <c r="J51" i="7"/>
  <c r="J190" i="11"/>
  <c r="J97" i="11"/>
  <c r="I51" i="7" l="1"/>
  <c r="C163" i="11"/>
  <c r="K163" i="11"/>
  <c r="L163" i="11"/>
  <c r="M163" i="11"/>
  <c r="N163" i="11"/>
  <c r="O163" i="11"/>
  <c r="P163" i="11"/>
  <c r="Q163" i="11"/>
  <c r="R163" i="11"/>
  <c r="S163" i="11"/>
  <c r="T163" i="11"/>
  <c r="U163" i="11"/>
  <c r="V163" i="11"/>
  <c r="W163" i="11"/>
  <c r="X163" i="11"/>
  <c r="Y163" i="11"/>
  <c r="Z163" i="11"/>
  <c r="AA163" i="11"/>
  <c r="AB163" i="11"/>
  <c r="AC163" i="11"/>
  <c r="AD163" i="11"/>
  <c r="AE163" i="11"/>
  <c r="AF163" i="11"/>
  <c r="C172" i="11"/>
  <c r="K172" i="11"/>
  <c r="L172" i="11"/>
  <c r="M172" i="11"/>
  <c r="N172" i="11"/>
  <c r="O172" i="11"/>
  <c r="P172" i="11"/>
  <c r="Q172" i="11"/>
  <c r="R172" i="11"/>
  <c r="S172" i="11"/>
  <c r="T172" i="11"/>
  <c r="U172" i="11"/>
  <c r="V172" i="11"/>
  <c r="W172" i="11"/>
  <c r="X172" i="11"/>
  <c r="Y172" i="11"/>
  <c r="Z172" i="11"/>
  <c r="AA172" i="11"/>
  <c r="AB172" i="11"/>
  <c r="AC172" i="11"/>
  <c r="AD172" i="11"/>
  <c r="AE172" i="11"/>
  <c r="AF172" i="11"/>
  <c r="C181" i="11"/>
  <c r="K181" i="11"/>
  <c r="L181" i="11"/>
  <c r="M181" i="11"/>
  <c r="N181" i="11"/>
  <c r="O181" i="11"/>
  <c r="P181" i="11"/>
  <c r="Q181" i="11"/>
  <c r="R181" i="11"/>
  <c r="S181" i="11"/>
  <c r="T181" i="11"/>
  <c r="U181" i="11"/>
  <c r="V181" i="11"/>
  <c r="W181" i="11"/>
  <c r="X181" i="11"/>
  <c r="Y181" i="11"/>
  <c r="Z181" i="11"/>
  <c r="AA181" i="11"/>
  <c r="AB181" i="11"/>
  <c r="AC181" i="11"/>
  <c r="AD181" i="11"/>
  <c r="AE181" i="11"/>
  <c r="AF181" i="11"/>
  <c r="AD41" i="11" l="1"/>
  <c r="Z41" i="11"/>
  <c r="V41" i="11"/>
  <c r="R41" i="11"/>
  <c r="N41" i="11"/>
  <c r="J41" i="11"/>
  <c r="I16" i="7" s="1"/>
  <c r="C41" i="11"/>
  <c r="AC41" i="11" s="1"/>
  <c r="A51" i="10"/>
  <c r="H48" i="10"/>
  <c r="G48" i="10"/>
  <c r="F48" i="10"/>
  <c r="E48" i="10"/>
  <c r="D48" i="10"/>
  <c r="C48" i="10"/>
  <c r="A48" i="10"/>
  <c r="A46" i="10"/>
  <c r="H44" i="10"/>
  <c r="G44" i="10"/>
  <c r="F44" i="10"/>
  <c r="E44" i="10"/>
  <c r="D44" i="10"/>
  <c r="C44" i="10"/>
  <c r="A44" i="10"/>
  <c r="H42" i="10"/>
  <c r="G42" i="10"/>
  <c r="F42" i="10"/>
  <c r="E42" i="10"/>
  <c r="D42" i="10"/>
  <c r="C42" i="10"/>
  <c r="A42" i="10"/>
  <c r="H40" i="10"/>
  <c r="G40" i="10"/>
  <c r="F40" i="10"/>
  <c r="E40" i="10"/>
  <c r="D40" i="10"/>
  <c r="C40" i="10"/>
  <c r="A40" i="10"/>
  <c r="H38" i="10"/>
  <c r="G38" i="10"/>
  <c r="F38" i="10"/>
  <c r="E38" i="10"/>
  <c r="D38" i="10"/>
  <c r="C38" i="10"/>
  <c r="A38" i="10"/>
  <c r="H36" i="10"/>
  <c r="G36" i="10"/>
  <c r="F36" i="10"/>
  <c r="E36" i="10"/>
  <c r="D36" i="10"/>
  <c r="C36" i="10"/>
  <c r="A36" i="10"/>
  <c r="H34" i="10"/>
  <c r="G34" i="10"/>
  <c r="F34" i="10"/>
  <c r="E34" i="10"/>
  <c r="D34" i="10"/>
  <c r="C34" i="10"/>
  <c r="A34" i="10"/>
  <c r="H32" i="10"/>
  <c r="G32" i="10"/>
  <c r="F32" i="10"/>
  <c r="E32" i="10"/>
  <c r="D32" i="10"/>
  <c r="C32" i="10"/>
  <c r="A32" i="10"/>
  <c r="H30" i="10"/>
  <c r="G30" i="10"/>
  <c r="F30" i="10"/>
  <c r="E30" i="10"/>
  <c r="D30" i="10"/>
  <c r="C30" i="10"/>
  <c r="A30" i="10"/>
  <c r="H28" i="10"/>
  <c r="G28" i="10"/>
  <c r="F28" i="10"/>
  <c r="E28" i="10"/>
  <c r="D28" i="10"/>
  <c r="C28" i="10"/>
  <c r="A28" i="10"/>
  <c r="H26" i="10"/>
  <c r="G26" i="10"/>
  <c r="F26" i="10"/>
  <c r="E26" i="10"/>
  <c r="D26" i="10"/>
  <c r="C26" i="10"/>
  <c r="A26" i="10"/>
  <c r="H24" i="10"/>
  <c r="G24" i="10"/>
  <c r="F24" i="10"/>
  <c r="E24" i="10"/>
  <c r="D24" i="10"/>
  <c r="C24" i="10"/>
  <c r="A24" i="10"/>
  <c r="H22" i="10"/>
  <c r="G22" i="10"/>
  <c r="F22" i="10"/>
  <c r="E22" i="10"/>
  <c r="D22" i="10"/>
  <c r="C22" i="10"/>
  <c r="A22" i="10"/>
  <c r="H20" i="10"/>
  <c r="G20" i="10"/>
  <c r="F20" i="10"/>
  <c r="E20" i="10"/>
  <c r="D20" i="10"/>
  <c r="C20" i="10"/>
  <c r="A20" i="10"/>
  <c r="H18" i="10"/>
  <c r="G18" i="10"/>
  <c r="F18" i="10"/>
  <c r="E18" i="10"/>
  <c r="D18" i="10"/>
  <c r="C18" i="10"/>
  <c r="A18" i="10"/>
  <c r="H16" i="10"/>
  <c r="G16" i="10"/>
  <c r="F16" i="10"/>
  <c r="E16" i="10"/>
  <c r="D16" i="10"/>
  <c r="C16" i="10"/>
  <c r="B16" i="10"/>
  <c r="A16" i="10"/>
  <c r="H14" i="10"/>
  <c r="G14" i="10"/>
  <c r="F14" i="10"/>
  <c r="E14" i="10"/>
  <c r="D14" i="10"/>
  <c r="C14" i="10"/>
  <c r="A14" i="10"/>
  <c r="H12" i="10"/>
  <c r="G12" i="10"/>
  <c r="F12" i="10"/>
  <c r="E12" i="10"/>
  <c r="D12" i="10"/>
  <c r="C12" i="10"/>
  <c r="A12" i="10"/>
  <c r="H10" i="10"/>
  <c r="G10" i="10"/>
  <c r="F10" i="10"/>
  <c r="E10" i="10"/>
  <c r="D10" i="10"/>
  <c r="C10" i="10"/>
  <c r="A10" i="10"/>
  <c r="C48" i="7"/>
  <c r="D48" i="7"/>
  <c r="E48" i="7"/>
  <c r="F48" i="7"/>
  <c r="G48" i="7"/>
  <c r="H48" i="7"/>
  <c r="C44" i="7"/>
  <c r="D44" i="7"/>
  <c r="E44" i="7"/>
  <c r="F44" i="7"/>
  <c r="G44" i="7"/>
  <c r="H44" i="7"/>
  <c r="C42" i="7"/>
  <c r="D42" i="7"/>
  <c r="E42" i="7"/>
  <c r="F42" i="7"/>
  <c r="G42" i="7"/>
  <c r="H42" i="7"/>
  <c r="C40" i="7"/>
  <c r="D40" i="7"/>
  <c r="E40" i="7"/>
  <c r="F40" i="7"/>
  <c r="G40" i="7"/>
  <c r="H40" i="7"/>
  <c r="C38" i="7"/>
  <c r="D38" i="7"/>
  <c r="E38" i="7"/>
  <c r="F38" i="7"/>
  <c r="G38" i="7"/>
  <c r="H38" i="7"/>
  <c r="C36" i="7"/>
  <c r="D36" i="7"/>
  <c r="E36" i="7"/>
  <c r="F36" i="7"/>
  <c r="G36" i="7"/>
  <c r="H36" i="7"/>
  <c r="C34" i="7"/>
  <c r="D34" i="7"/>
  <c r="E34" i="7"/>
  <c r="F34" i="7"/>
  <c r="G34" i="7"/>
  <c r="H34" i="7"/>
  <c r="C32" i="7"/>
  <c r="D32" i="7"/>
  <c r="E32" i="7"/>
  <c r="F32" i="7"/>
  <c r="G32" i="7"/>
  <c r="H32" i="7"/>
  <c r="C30" i="7"/>
  <c r="D30" i="7"/>
  <c r="E30" i="7"/>
  <c r="F30" i="7"/>
  <c r="G30" i="7"/>
  <c r="H30" i="7"/>
  <c r="C28" i="7"/>
  <c r="D28" i="7"/>
  <c r="E28" i="7"/>
  <c r="F28" i="7"/>
  <c r="G28" i="7"/>
  <c r="H28" i="7"/>
  <c r="C26" i="7"/>
  <c r="D26" i="7"/>
  <c r="E26" i="7"/>
  <c r="F26" i="7"/>
  <c r="G26" i="7"/>
  <c r="H26" i="7"/>
  <c r="C24" i="7"/>
  <c r="D24" i="7"/>
  <c r="E24" i="7"/>
  <c r="F24" i="7"/>
  <c r="G24" i="7"/>
  <c r="H24" i="7"/>
  <c r="C22" i="7"/>
  <c r="D22" i="7"/>
  <c r="E22" i="7"/>
  <c r="F22" i="7"/>
  <c r="G22" i="7"/>
  <c r="H22" i="7"/>
  <c r="C20" i="7"/>
  <c r="D20" i="7"/>
  <c r="E20" i="7"/>
  <c r="F20" i="7"/>
  <c r="G20" i="7"/>
  <c r="H20" i="7"/>
  <c r="C18" i="7"/>
  <c r="D18" i="7"/>
  <c r="E18" i="7"/>
  <c r="F18" i="7"/>
  <c r="G18" i="7"/>
  <c r="H18" i="7"/>
  <c r="B16" i="7"/>
  <c r="C16" i="7"/>
  <c r="D16" i="7"/>
  <c r="E16" i="7"/>
  <c r="F16" i="7"/>
  <c r="G16" i="7"/>
  <c r="H16" i="7"/>
  <c r="I16" i="10" l="1"/>
  <c r="K41" i="11"/>
  <c r="J16" i="7" s="1"/>
  <c r="O41" i="11"/>
  <c r="S41" i="11"/>
  <c r="W41" i="11"/>
  <c r="AA41" i="11"/>
  <c r="AE41" i="11"/>
  <c r="L41" i="11"/>
  <c r="P41" i="11"/>
  <c r="T41" i="11"/>
  <c r="X41" i="11"/>
  <c r="AB41" i="11"/>
  <c r="AF41" i="11"/>
  <c r="M41" i="11"/>
  <c r="Q41" i="11"/>
  <c r="U41" i="11"/>
  <c r="Y41" i="11"/>
  <c r="J16" i="10"/>
  <c r="C14" i="7"/>
  <c r="D14" i="7"/>
  <c r="E14" i="7"/>
  <c r="F14" i="7"/>
  <c r="G14" i="7"/>
  <c r="H14" i="7"/>
  <c r="C34" i="11"/>
  <c r="A48" i="7"/>
  <c r="A46" i="7"/>
  <c r="A44" i="7"/>
  <c r="A42" i="7"/>
  <c r="A40" i="7"/>
  <c r="A38" i="7"/>
  <c r="A36" i="7"/>
  <c r="A34" i="7"/>
  <c r="A32" i="7"/>
  <c r="A30" i="7"/>
  <c r="A28" i="7"/>
  <c r="A26" i="7"/>
  <c r="A24" i="7"/>
  <c r="A22" i="7"/>
  <c r="A20" i="7"/>
  <c r="A18" i="7"/>
  <c r="A16" i="7"/>
  <c r="A14" i="7"/>
  <c r="A12" i="7"/>
  <c r="A10" i="7"/>
  <c r="C12" i="7"/>
  <c r="D12" i="7"/>
  <c r="E12" i="7"/>
  <c r="F12" i="7"/>
  <c r="G12" i="7"/>
  <c r="H12" i="7"/>
  <c r="C10" i="7"/>
  <c r="D10" i="7"/>
  <c r="E10" i="7"/>
  <c r="F10" i="7"/>
  <c r="G10" i="7"/>
  <c r="H10" i="7"/>
  <c r="K34" i="11" l="1"/>
  <c r="B14" i="10"/>
  <c r="B14" i="7"/>
  <c r="C210" i="11"/>
  <c r="AD210" i="11" s="1"/>
  <c r="AC48" i="7" s="1"/>
  <c r="C190" i="11"/>
  <c r="AD190" i="11" s="1"/>
  <c r="AC44" i="7" s="1"/>
  <c r="AB42" i="7"/>
  <c r="X42" i="7"/>
  <c r="T42" i="7"/>
  <c r="P42" i="7"/>
  <c r="O42" i="7"/>
  <c r="L42" i="7"/>
  <c r="K42" i="7"/>
  <c r="AE40" i="7"/>
  <c r="AA40" i="7"/>
  <c r="W40" i="7"/>
  <c r="S40" i="7"/>
  <c r="O40" i="7"/>
  <c r="N40" i="7"/>
  <c r="K40" i="7"/>
  <c r="AE38" i="7"/>
  <c r="AD38" i="7"/>
  <c r="Z38" i="7"/>
  <c r="V38" i="7"/>
  <c r="R38" i="7"/>
  <c r="L38" i="7"/>
  <c r="Q190" i="11" l="1"/>
  <c r="P44" i="7" s="1"/>
  <c r="AC190" i="11"/>
  <c r="AB44" i="7" s="1"/>
  <c r="M210" i="11"/>
  <c r="L48" i="7" s="1"/>
  <c r="Y210" i="11"/>
  <c r="X48" i="7" s="1"/>
  <c r="AC210" i="11"/>
  <c r="AB48" i="7" s="1"/>
  <c r="M38" i="7"/>
  <c r="S38" i="7"/>
  <c r="W38" i="7"/>
  <c r="AA38" i="7"/>
  <c r="B40" i="10"/>
  <c r="B40" i="7"/>
  <c r="L40" i="7"/>
  <c r="P40" i="7"/>
  <c r="T40" i="7"/>
  <c r="X40" i="7"/>
  <c r="AB40" i="7"/>
  <c r="B42" i="10"/>
  <c r="B42" i="7"/>
  <c r="M42" i="7"/>
  <c r="Q42" i="7"/>
  <c r="U42" i="7"/>
  <c r="Y42" i="7"/>
  <c r="AC42" i="7"/>
  <c r="N190" i="11"/>
  <c r="M44" i="7" s="1"/>
  <c r="R190" i="11"/>
  <c r="Q44" i="7" s="1"/>
  <c r="V190" i="11"/>
  <c r="U44" i="7" s="1"/>
  <c r="Z190" i="11"/>
  <c r="Y44" i="7" s="1"/>
  <c r="N210" i="11"/>
  <c r="M48" i="7" s="1"/>
  <c r="R210" i="11"/>
  <c r="Q48" i="7" s="1"/>
  <c r="V210" i="11"/>
  <c r="U48" i="7" s="1"/>
  <c r="Z210" i="11"/>
  <c r="Y48" i="7" s="1"/>
  <c r="B38" i="10"/>
  <c r="B38" i="7"/>
  <c r="B44" i="10"/>
  <c r="B44" i="7"/>
  <c r="U190" i="11"/>
  <c r="T44" i="7" s="1"/>
  <c r="B48" i="10"/>
  <c r="B48" i="7"/>
  <c r="U210" i="11"/>
  <c r="T48" i="7" s="1"/>
  <c r="N38" i="7"/>
  <c r="T38" i="7"/>
  <c r="X38" i="7"/>
  <c r="AB38" i="7"/>
  <c r="O38" i="7"/>
  <c r="I40" i="10"/>
  <c r="M40" i="7"/>
  <c r="Q40" i="7"/>
  <c r="U40" i="7"/>
  <c r="Y40" i="7"/>
  <c r="AC40" i="7"/>
  <c r="N42" i="7"/>
  <c r="R42" i="7"/>
  <c r="V42" i="7"/>
  <c r="Z42" i="7"/>
  <c r="AD42" i="7"/>
  <c r="K190" i="11"/>
  <c r="O190" i="11"/>
  <c r="N44" i="7" s="1"/>
  <c r="S190" i="11"/>
  <c r="R44" i="7" s="1"/>
  <c r="W190" i="11"/>
  <c r="V44" i="7" s="1"/>
  <c r="AA190" i="11"/>
  <c r="Z44" i="7" s="1"/>
  <c r="AE190" i="11"/>
  <c r="AD44" i="7" s="1"/>
  <c r="K210" i="11"/>
  <c r="O210" i="11"/>
  <c r="N48" i="7" s="1"/>
  <c r="S210" i="11"/>
  <c r="R48" i="7" s="1"/>
  <c r="W210" i="11"/>
  <c r="V48" i="7" s="1"/>
  <c r="AA210" i="11"/>
  <c r="Z48" i="7" s="1"/>
  <c r="AE210" i="11"/>
  <c r="AD48" i="7" s="1"/>
  <c r="J14" i="10"/>
  <c r="J14" i="7"/>
  <c r="M190" i="11"/>
  <c r="L44" i="7" s="1"/>
  <c r="Y190" i="11"/>
  <c r="X44" i="7" s="1"/>
  <c r="Q210" i="11"/>
  <c r="P48" i="7" s="1"/>
  <c r="K38" i="7"/>
  <c r="Q38" i="7"/>
  <c r="U38" i="7"/>
  <c r="Y38" i="7"/>
  <c r="AC38" i="7"/>
  <c r="P38" i="7"/>
  <c r="J40" i="7"/>
  <c r="J40" i="10"/>
  <c r="R40" i="7"/>
  <c r="V40" i="7"/>
  <c r="Z40" i="7"/>
  <c r="AD40" i="7"/>
  <c r="S42" i="7"/>
  <c r="W42" i="7"/>
  <c r="AA42" i="7"/>
  <c r="AE42" i="7"/>
  <c r="L190" i="11"/>
  <c r="K44" i="7" s="1"/>
  <c r="P190" i="11"/>
  <c r="O44" i="7" s="1"/>
  <c r="T190" i="11"/>
  <c r="S44" i="7" s="1"/>
  <c r="X190" i="11"/>
  <c r="W44" i="7" s="1"/>
  <c r="AB190" i="11"/>
  <c r="AA44" i="7" s="1"/>
  <c r="AF190" i="11"/>
  <c r="AE44" i="7" s="1"/>
  <c r="L210" i="11"/>
  <c r="K48" i="7" s="1"/>
  <c r="P210" i="11"/>
  <c r="O48" i="7" s="1"/>
  <c r="T210" i="11"/>
  <c r="S48" i="7" s="1"/>
  <c r="X210" i="11"/>
  <c r="W48" i="7" s="1"/>
  <c r="AB210" i="11"/>
  <c r="AA48" i="7" s="1"/>
  <c r="AF210" i="11"/>
  <c r="AE48" i="7" s="1"/>
  <c r="I14" i="10"/>
  <c r="C143" i="11"/>
  <c r="AF115" i="11"/>
  <c r="AE30" i="7" s="1"/>
  <c r="AD115" i="11"/>
  <c r="AC30" i="7" s="1"/>
  <c r="AB115" i="11"/>
  <c r="AA30" i="7" s="1"/>
  <c r="Z115" i="11"/>
  <c r="Y30" i="7" s="1"/>
  <c r="X115" i="11"/>
  <c r="W30" i="7" s="1"/>
  <c r="V115" i="11"/>
  <c r="U30" i="7" s="1"/>
  <c r="T115" i="11"/>
  <c r="S30" i="7" s="1"/>
  <c r="R115" i="11"/>
  <c r="Q30" i="7" s="1"/>
  <c r="P115" i="11"/>
  <c r="O30" i="7" s="1"/>
  <c r="N115" i="11"/>
  <c r="M30" i="7" s="1"/>
  <c r="L115" i="11"/>
  <c r="K30" i="7" s="1"/>
  <c r="K115" i="11"/>
  <c r="J115" i="11"/>
  <c r="C115" i="11"/>
  <c r="B30" i="10" l="1"/>
  <c r="B30" i="7"/>
  <c r="M115" i="11"/>
  <c r="L30" i="7" s="1"/>
  <c r="Q115" i="11"/>
  <c r="P30" i="7" s="1"/>
  <c r="U115" i="11"/>
  <c r="T30" i="7" s="1"/>
  <c r="Y115" i="11"/>
  <c r="X30" i="7" s="1"/>
  <c r="AC115" i="11"/>
  <c r="AB30" i="7" s="1"/>
  <c r="J38" i="10"/>
  <c r="J38" i="7"/>
  <c r="I30" i="7"/>
  <c r="I30" i="10"/>
  <c r="J44" i="7"/>
  <c r="J44" i="10"/>
  <c r="I48" i="10"/>
  <c r="I38" i="10"/>
  <c r="J48" i="10"/>
  <c r="J48" i="7"/>
  <c r="I42" i="10"/>
  <c r="J30" i="10"/>
  <c r="J30" i="7"/>
  <c r="O115" i="11"/>
  <c r="N30" i="7" s="1"/>
  <c r="S115" i="11"/>
  <c r="R30" i="7" s="1"/>
  <c r="W115" i="11"/>
  <c r="V30" i="7" s="1"/>
  <c r="AA115" i="11"/>
  <c r="Z30" i="7" s="1"/>
  <c r="AE115" i="11"/>
  <c r="AD30" i="7" s="1"/>
  <c r="B36" i="10"/>
  <c r="B36" i="7"/>
  <c r="I44" i="10"/>
  <c r="I44" i="7"/>
  <c r="AC106" i="11"/>
  <c r="AB28" i="7" s="1"/>
  <c r="Y106" i="11"/>
  <c r="X28" i="7" s="1"/>
  <c r="U106" i="11"/>
  <c r="T28" i="7" s="1"/>
  <c r="Q106" i="11"/>
  <c r="P28" i="7" s="1"/>
  <c r="M106" i="11"/>
  <c r="L28" i="7" s="1"/>
  <c r="AE59" i="11"/>
  <c r="AD20" i="7" s="1"/>
  <c r="AA59" i="11"/>
  <c r="Z20" i="7" s="1"/>
  <c r="W59" i="11"/>
  <c r="V20" i="7" s="1"/>
  <c r="S59" i="11"/>
  <c r="R20" i="7" s="1"/>
  <c r="O59" i="11"/>
  <c r="N20" i="7" s="1"/>
  <c r="K59" i="11"/>
  <c r="C59" i="11"/>
  <c r="AF59" i="11" s="1"/>
  <c r="AE20" i="7" s="1"/>
  <c r="AE50" i="11"/>
  <c r="AD18" i="7" s="1"/>
  <c r="AA50" i="11"/>
  <c r="Z18" i="7" s="1"/>
  <c r="W50" i="11"/>
  <c r="V18" i="7" s="1"/>
  <c r="S50" i="11"/>
  <c r="R18" i="7" s="1"/>
  <c r="O50" i="11"/>
  <c r="N18" i="7" s="1"/>
  <c r="K50" i="11"/>
  <c r="C50" i="11"/>
  <c r="AF50" i="11" s="1"/>
  <c r="AE18" i="7" s="1"/>
  <c r="L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K16" i="7"/>
  <c r="AF34" i="11"/>
  <c r="AE14" i="7" s="1"/>
  <c r="AE34" i="11"/>
  <c r="AD14" i="7" s="1"/>
  <c r="AD34" i="11"/>
  <c r="AC14" i="7" s="1"/>
  <c r="AC34" i="11"/>
  <c r="AB14" i="7" s="1"/>
  <c r="AB34" i="11"/>
  <c r="AA14" i="7" s="1"/>
  <c r="AA34" i="11"/>
  <c r="Z14" i="7" s="1"/>
  <c r="Z34" i="11"/>
  <c r="Y14" i="7" s="1"/>
  <c r="Y34" i="11"/>
  <c r="X14" i="7" s="1"/>
  <c r="X34" i="11"/>
  <c r="W14" i="7" s="1"/>
  <c r="W34" i="11"/>
  <c r="V14" i="7" s="1"/>
  <c r="V34" i="11"/>
  <c r="U14" i="7" s="1"/>
  <c r="U34" i="11"/>
  <c r="T14" i="7" s="1"/>
  <c r="T34" i="11"/>
  <c r="S14" i="7" s="1"/>
  <c r="S34" i="11"/>
  <c r="R14" i="7" s="1"/>
  <c r="R34" i="11"/>
  <c r="Q14" i="7" s="1"/>
  <c r="Q34" i="11"/>
  <c r="P14" i="7" s="1"/>
  <c r="P34" i="11"/>
  <c r="O14" i="7" s="1"/>
  <c r="O34" i="11"/>
  <c r="N14" i="7" s="1"/>
  <c r="N34" i="11"/>
  <c r="M14" i="7" s="1"/>
  <c r="M34" i="11"/>
  <c r="L14" i="7" s="1"/>
  <c r="L34" i="11"/>
  <c r="K14" i="7" s="1"/>
  <c r="AC25" i="11"/>
  <c r="AB12" i="7" s="1"/>
  <c r="Y25" i="11"/>
  <c r="X12" i="7" s="1"/>
  <c r="U25" i="11"/>
  <c r="T12" i="7" s="1"/>
  <c r="Q25" i="11"/>
  <c r="P12" i="7" s="1"/>
  <c r="M25" i="11"/>
  <c r="L12" i="7" s="1"/>
  <c r="AC16" i="11"/>
  <c r="AB10" i="7" s="1"/>
  <c r="Y16" i="11"/>
  <c r="X10" i="7" s="1"/>
  <c r="U16" i="11"/>
  <c r="T10" i="7" s="1"/>
  <c r="K16" i="11"/>
  <c r="C16" i="11"/>
  <c r="AD16" i="11" s="1"/>
  <c r="AC10" i="7" s="1"/>
  <c r="C106" i="11"/>
  <c r="C97" i="11"/>
  <c r="C25" i="11"/>
  <c r="AE25" i="11" s="1"/>
  <c r="AD12" i="7" s="1"/>
  <c r="B26" i="10" l="1"/>
  <c r="B26" i="7"/>
  <c r="J18" i="10"/>
  <c r="J18" i="7"/>
  <c r="P97" i="11"/>
  <c r="O26" i="7" s="1"/>
  <c r="B28" i="10"/>
  <c r="B28" i="7"/>
  <c r="R16" i="11"/>
  <c r="Q10" i="7" s="1"/>
  <c r="V16" i="11"/>
  <c r="U10" i="7" s="1"/>
  <c r="Z16" i="11"/>
  <c r="Y10" i="7" s="1"/>
  <c r="N25" i="11"/>
  <c r="M12" i="7" s="1"/>
  <c r="R25" i="11"/>
  <c r="Q12" i="7" s="1"/>
  <c r="V25" i="11"/>
  <c r="U12" i="7" s="1"/>
  <c r="Z25" i="11"/>
  <c r="Y12" i="7" s="1"/>
  <c r="AD25" i="11"/>
  <c r="AC12" i="7" s="1"/>
  <c r="L50" i="11"/>
  <c r="K18" i="7" s="1"/>
  <c r="P50" i="11"/>
  <c r="O18" i="7" s="1"/>
  <c r="T50" i="11"/>
  <c r="S18" i="7" s="1"/>
  <c r="X50" i="11"/>
  <c r="W18" i="7" s="1"/>
  <c r="AB50" i="11"/>
  <c r="AA18" i="7" s="1"/>
  <c r="L59" i="11"/>
  <c r="K20" i="7" s="1"/>
  <c r="P59" i="11"/>
  <c r="O20" i="7" s="1"/>
  <c r="T59" i="11"/>
  <c r="S20" i="7" s="1"/>
  <c r="X59" i="11"/>
  <c r="W20" i="7" s="1"/>
  <c r="AB59" i="11"/>
  <c r="AA20" i="7" s="1"/>
  <c r="M97" i="11"/>
  <c r="L26" i="7" s="1"/>
  <c r="Q97" i="11"/>
  <c r="P26" i="7" s="1"/>
  <c r="U97" i="11"/>
  <c r="T26" i="7" s="1"/>
  <c r="Y97" i="11"/>
  <c r="X26" i="7" s="1"/>
  <c r="AC97" i="11"/>
  <c r="AB26" i="7" s="1"/>
  <c r="N106" i="11"/>
  <c r="M28" i="7" s="1"/>
  <c r="R106" i="11"/>
  <c r="Q28" i="7" s="1"/>
  <c r="V106" i="11"/>
  <c r="U28" i="7" s="1"/>
  <c r="Z106" i="11"/>
  <c r="Y28" i="7" s="1"/>
  <c r="AD106" i="11"/>
  <c r="AC28" i="7" s="1"/>
  <c r="J10" i="10"/>
  <c r="J10" i="7"/>
  <c r="T97" i="11"/>
  <c r="S26" i="7" s="1"/>
  <c r="AB97" i="11"/>
  <c r="AA26" i="7" s="1"/>
  <c r="AF97" i="11"/>
  <c r="AE26" i="7" s="1"/>
  <c r="B10" i="10"/>
  <c r="B10" i="7"/>
  <c r="S16" i="11"/>
  <c r="R10" i="7" s="1"/>
  <c r="W16" i="11"/>
  <c r="V10" i="7" s="1"/>
  <c r="AA16" i="11"/>
  <c r="Z10" i="7" s="1"/>
  <c r="AE16" i="11"/>
  <c r="AD10" i="7" s="1"/>
  <c r="O25" i="11"/>
  <c r="N12" i="7" s="1"/>
  <c r="S25" i="11"/>
  <c r="R12" i="7" s="1"/>
  <c r="W25" i="11"/>
  <c r="V12" i="7" s="1"/>
  <c r="AA25" i="11"/>
  <c r="Z12" i="7" s="1"/>
  <c r="B18" i="10"/>
  <c r="B18" i="7"/>
  <c r="M50" i="11"/>
  <c r="L18" i="7" s="1"/>
  <c r="Q50" i="11"/>
  <c r="P18" i="7" s="1"/>
  <c r="U50" i="11"/>
  <c r="T18" i="7" s="1"/>
  <c r="Y50" i="11"/>
  <c r="X18" i="7" s="1"/>
  <c r="AC50" i="11"/>
  <c r="AB18" i="7" s="1"/>
  <c r="B20" i="10"/>
  <c r="B20" i="7"/>
  <c r="M59" i="11"/>
  <c r="L20" i="7" s="1"/>
  <c r="Q59" i="11"/>
  <c r="P20" i="7" s="1"/>
  <c r="U59" i="11"/>
  <c r="T20" i="7" s="1"/>
  <c r="Y59" i="11"/>
  <c r="X20" i="7" s="1"/>
  <c r="AC59" i="11"/>
  <c r="AB20" i="7" s="1"/>
  <c r="N97" i="11"/>
  <c r="M26" i="7" s="1"/>
  <c r="R97" i="11"/>
  <c r="Q26" i="7" s="1"/>
  <c r="V97" i="11"/>
  <c r="U26" i="7" s="1"/>
  <c r="Z97" i="11"/>
  <c r="Y26" i="7" s="1"/>
  <c r="AD97" i="11"/>
  <c r="AC26" i="7" s="1"/>
  <c r="K106" i="11"/>
  <c r="O106" i="11"/>
  <c r="N28" i="7" s="1"/>
  <c r="S106" i="11"/>
  <c r="R28" i="7" s="1"/>
  <c r="W106" i="11"/>
  <c r="V28" i="7" s="1"/>
  <c r="AA106" i="11"/>
  <c r="Z28" i="7" s="1"/>
  <c r="AE106" i="11"/>
  <c r="AD28" i="7" s="1"/>
  <c r="J20" i="10"/>
  <c r="J20" i="7"/>
  <c r="L97" i="11"/>
  <c r="K26" i="7" s="1"/>
  <c r="X97" i="11"/>
  <c r="W26" i="7" s="1"/>
  <c r="B12" i="10"/>
  <c r="L25" i="11"/>
  <c r="K12" i="7" s="1"/>
  <c r="K25" i="11"/>
  <c r="B12" i="7"/>
  <c r="T16" i="11"/>
  <c r="S10" i="7" s="1"/>
  <c r="X16" i="11"/>
  <c r="W10" i="7" s="1"/>
  <c r="AB16" i="11"/>
  <c r="AA10" i="7" s="1"/>
  <c r="AF16" i="11"/>
  <c r="AE10" i="7" s="1"/>
  <c r="P25" i="11"/>
  <c r="O12" i="7" s="1"/>
  <c r="T25" i="11"/>
  <c r="S12" i="7" s="1"/>
  <c r="X25" i="11"/>
  <c r="W12" i="7" s="1"/>
  <c r="AB25" i="11"/>
  <c r="AA12" i="7" s="1"/>
  <c r="AF25" i="11"/>
  <c r="AE12" i="7" s="1"/>
  <c r="N50" i="11"/>
  <c r="M18" i="7" s="1"/>
  <c r="R50" i="11"/>
  <c r="Q18" i="7" s="1"/>
  <c r="V50" i="11"/>
  <c r="U18" i="7" s="1"/>
  <c r="Z50" i="11"/>
  <c r="Y18" i="7" s="1"/>
  <c r="AD50" i="11"/>
  <c r="AC18" i="7" s="1"/>
  <c r="N59" i="11"/>
  <c r="M20" i="7" s="1"/>
  <c r="R59" i="11"/>
  <c r="Q20" i="7" s="1"/>
  <c r="V59" i="11"/>
  <c r="U20" i="7" s="1"/>
  <c r="Z59" i="11"/>
  <c r="Y20" i="7" s="1"/>
  <c r="AD59" i="11"/>
  <c r="AC20" i="7" s="1"/>
  <c r="K97" i="11"/>
  <c r="O97" i="11"/>
  <c r="N26" i="7" s="1"/>
  <c r="S97" i="11"/>
  <c r="R26" i="7" s="1"/>
  <c r="W97" i="11"/>
  <c r="V26" i="7" s="1"/>
  <c r="AA97" i="11"/>
  <c r="Z26" i="7" s="1"/>
  <c r="AE97" i="11"/>
  <c r="AD26" i="7" s="1"/>
  <c r="L106" i="11"/>
  <c r="K28" i="7" s="1"/>
  <c r="P106" i="11"/>
  <c r="O28" i="7" s="1"/>
  <c r="T106" i="11"/>
  <c r="S28" i="7" s="1"/>
  <c r="X106" i="11"/>
  <c r="W28" i="7" s="1"/>
  <c r="AB106" i="11"/>
  <c r="AA28" i="7" s="1"/>
  <c r="AF106" i="11"/>
  <c r="AE28" i="7" s="1"/>
  <c r="P16" i="11"/>
  <c r="O10" i="7" s="1"/>
  <c r="Q16" i="11"/>
  <c r="P10" i="7" s="1"/>
  <c r="AC143" i="11"/>
  <c r="AB36" i="7" s="1"/>
  <c r="C134" i="11"/>
  <c r="C125" i="11"/>
  <c r="C88" i="11"/>
  <c r="C69" i="11"/>
  <c r="J28" i="7" l="1"/>
  <c r="J28" i="10"/>
  <c r="I20" i="10"/>
  <c r="I10" i="10"/>
  <c r="I28" i="10"/>
  <c r="AC69" i="11"/>
  <c r="AB22" i="7" s="1"/>
  <c r="B22" i="10"/>
  <c r="B22" i="7"/>
  <c r="AC88" i="11"/>
  <c r="AB24" i="7" s="1"/>
  <c r="B24" i="10"/>
  <c r="B24" i="7"/>
  <c r="I12" i="10"/>
  <c r="I26" i="7"/>
  <c r="I26" i="10"/>
  <c r="AC134" i="11"/>
  <c r="AB34" i="7" s="1"/>
  <c r="B34" i="10"/>
  <c r="B34" i="7"/>
  <c r="AF134" i="11"/>
  <c r="AE34" i="7" s="1"/>
  <c r="AC125" i="11"/>
  <c r="AB32" i="7" s="1"/>
  <c r="B32" i="10"/>
  <c r="B32" i="7"/>
  <c r="Y125" i="11"/>
  <c r="X32" i="7" s="1"/>
  <c r="X125" i="11"/>
  <c r="W32" i="7" s="1"/>
  <c r="AA125" i="11"/>
  <c r="Z32" i="7" s="1"/>
  <c r="K125" i="11"/>
  <c r="Z125" i="11"/>
  <c r="Y32" i="7" s="1"/>
  <c r="J26" i="10"/>
  <c r="J26" i="7"/>
  <c r="I18" i="10"/>
  <c r="J12" i="10"/>
  <c r="J12" i="7"/>
  <c r="M16" i="11"/>
  <c r="L10" i="7" s="1"/>
  <c r="N16" i="11"/>
  <c r="M10" i="7" s="1"/>
  <c r="L88" i="11"/>
  <c r="K24" i="7" s="1"/>
  <c r="W88" i="11"/>
  <c r="V24" i="7" s="1"/>
  <c r="O16" i="11"/>
  <c r="N10" i="7" s="1"/>
  <c r="L16" i="11"/>
  <c r="K10" i="7" s="1"/>
  <c r="AF69" i="11"/>
  <c r="AE22" i="7" s="1"/>
  <c r="R134" i="11"/>
  <c r="Q34" i="7" s="1"/>
  <c r="K69" i="11"/>
  <c r="J88" i="11"/>
  <c r="P125" i="11"/>
  <c r="O32" i="7" s="1"/>
  <c r="K134" i="11"/>
  <c r="AB134" i="11"/>
  <c r="AA34" i="7" s="1"/>
  <c r="W134" i="11"/>
  <c r="V34" i="7" s="1"/>
  <c r="V69" i="11"/>
  <c r="U22" i="7" s="1"/>
  <c r="K88" i="11"/>
  <c r="L134" i="11"/>
  <c r="K34" i="7" s="1"/>
  <c r="T69" i="11"/>
  <c r="S22" i="7" s="1"/>
  <c r="AE69" i="11"/>
  <c r="AD22" i="7" s="1"/>
  <c r="V88" i="11"/>
  <c r="U24" i="7" s="1"/>
  <c r="AF88" i="11"/>
  <c r="AE24" i="7" s="1"/>
  <c r="O125" i="11"/>
  <c r="N32" i="7" s="1"/>
  <c r="P134" i="11"/>
  <c r="O34" i="7" s="1"/>
  <c r="AA134" i="11"/>
  <c r="Z34" i="7" s="1"/>
  <c r="O69" i="11"/>
  <c r="N22" i="7" s="1"/>
  <c r="Z69" i="11"/>
  <c r="Y22" i="7" s="1"/>
  <c r="P88" i="11"/>
  <c r="O24" i="7" s="1"/>
  <c r="AA88" i="11"/>
  <c r="Z24" i="7" s="1"/>
  <c r="T125" i="11"/>
  <c r="S32" i="7" s="1"/>
  <c r="AE125" i="11"/>
  <c r="AD32" i="7" s="1"/>
  <c r="V134" i="11"/>
  <c r="U34" i="7" s="1"/>
  <c r="P69" i="11"/>
  <c r="O22" i="7" s="1"/>
  <c r="AA69" i="11"/>
  <c r="Z22" i="7" s="1"/>
  <c r="R88" i="11"/>
  <c r="Q24" i="7" s="1"/>
  <c r="AB88" i="11"/>
  <c r="AA24" i="7" s="1"/>
  <c r="V125" i="11"/>
  <c r="U32" i="7" s="1"/>
  <c r="AF125" i="11"/>
  <c r="AE32" i="7" s="1"/>
  <c r="N143" i="11"/>
  <c r="M36" i="7" s="1"/>
  <c r="X143" i="11"/>
  <c r="W36" i="7" s="1"/>
  <c r="L69" i="11"/>
  <c r="K22" i="7" s="1"/>
  <c r="R69" i="11"/>
  <c r="Q22" i="7" s="1"/>
  <c r="W69" i="11"/>
  <c r="V22" i="7" s="1"/>
  <c r="AB69" i="11"/>
  <c r="AA22" i="7" s="1"/>
  <c r="N88" i="11"/>
  <c r="M24" i="7" s="1"/>
  <c r="S88" i="11"/>
  <c r="R24" i="7" s="1"/>
  <c r="X88" i="11"/>
  <c r="W24" i="7" s="1"/>
  <c r="AD88" i="11"/>
  <c r="AC24" i="7" s="1"/>
  <c r="L125" i="11"/>
  <c r="K32" i="7" s="1"/>
  <c r="R125" i="11"/>
  <c r="Q32" i="7" s="1"/>
  <c r="W125" i="11"/>
  <c r="V32" i="7" s="1"/>
  <c r="AB125" i="11"/>
  <c r="AA32" i="7" s="1"/>
  <c r="N134" i="11"/>
  <c r="M34" i="7" s="1"/>
  <c r="S134" i="11"/>
  <c r="R34" i="7" s="1"/>
  <c r="X134" i="11"/>
  <c r="W34" i="7" s="1"/>
  <c r="AD134" i="11"/>
  <c r="AC34" i="7" s="1"/>
  <c r="J143" i="11"/>
  <c r="O143" i="11"/>
  <c r="N36" i="7" s="1"/>
  <c r="T143" i="11"/>
  <c r="S36" i="7" s="1"/>
  <c r="Z143" i="11"/>
  <c r="Y36" i="7" s="1"/>
  <c r="AE143" i="11"/>
  <c r="AD36" i="7" s="1"/>
  <c r="S143" i="11"/>
  <c r="R36" i="7" s="1"/>
  <c r="AD143" i="11"/>
  <c r="AC36" i="7" s="1"/>
  <c r="N69" i="11"/>
  <c r="M22" i="7" s="1"/>
  <c r="S69" i="11"/>
  <c r="R22" i="7" s="1"/>
  <c r="X69" i="11"/>
  <c r="W22" i="7" s="1"/>
  <c r="AD69" i="11"/>
  <c r="AC22" i="7" s="1"/>
  <c r="O88" i="11"/>
  <c r="N24" i="7" s="1"/>
  <c r="T88" i="11"/>
  <c r="S24" i="7" s="1"/>
  <c r="Z88" i="11"/>
  <c r="Y24" i="7" s="1"/>
  <c r="AE88" i="11"/>
  <c r="AD24" i="7" s="1"/>
  <c r="N125" i="11"/>
  <c r="M32" i="7" s="1"/>
  <c r="S125" i="11"/>
  <c r="R32" i="7" s="1"/>
  <c r="AD125" i="11"/>
  <c r="AC32" i="7" s="1"/>
  <c r="O134" i="11"/>
  <c r="N34" i="7" s="1"/>
  <c r="T134" i="11"/>
  <c r="S34" i="7" s="1"/>
  <c r="Z134" i="11"/>
  <c r="Y34" i="7" s="1"/>
  <c r="AE134" i="11"/>
  <c r="AD34" i="7" s="1"/>
  <c r="K143" i="11"/>
  <c r="P143" i="11"/>
  <c r="O36" i="7" s="1"/>
  <c r="V143" i="11"/>
  <c r="U36" i="7" s="1"/>
  <c r="AA143" i="11"/>
  <c r="Z36" i="7" s="1"/>
  <c r="AF143" i="11"/>
  <c r="AE36" i="7" s="1"/>
  <c r="L143" i="11"/>
  <c r="K36" i="7" s="1"/>
  <c r="R143" i="11"/>
  <c r="Q36" i="7" s="1"/>
  <c r="W143" i="11"/>
  <c r="V36" i="7" s="1"/>
  <c r="AB143" i="11"/>
  <c r="AA36" i="7" s="1"/>
  <c r="M69" i="11"/>
  <c r="L22" i="7" s="1"/>
  <c r="Q69" i="11"/>
  <c r="P22" i="7" s="1"/>
  <c r="U69" i="11"/>
  <c r="T22" i="7" s="1"/>
  <c r="Y69" i="11"/>
  <c r="X22" i="7" s="1"/>
  <c r="M88" i="11"/>
  <c r="L24" i="7" s="1"/>
  <c r="Q88" i="11"/>
  <c r="P24" i="7" s="1"/>
  <c r="U88" i="11"/>
  <c r="T24" i="7" s="1"/>
  <c r="Y88" i="11"/>
  <c r="X24" i="7" s="1"/>
  <c r="M125" i="11"/>
  <c r="L32" i="7" s="1"/>
  <c r="Q125" i="11"/>
  <c r="P32" i="7" s="1"/>
  <c r="U125" i="11"/>
  <c r="T32" i="7" s="1"/>
  <c r="M134" i="11"/>
  <c r="L34" i="7" s="1"/>
  <c r="Q134" i="11"/>
  <c r="P34" i="7" s="1"/>
  <c r="U134" i="11"/>
  <c r="T34" i="7" s="1"/>
  <c r="Y134" i="11"/>
  <c r="X34" i="7" s="1"/>
  <c r="M143" i="11"/>
  <c r="L36" i="7" s="1"/>
  <c r="Q143" i="11"/>
  <c r="P36" i="7" s="1"/>
  <c r="U143" i="11"/>
  <c r="T36" i="7" s="1"/>
  <c r="Y143" i="11"/>
  <c r="X36" i="7" s="1"/>
  <c r="I32" i="10" l="1"/>
  <c r="J24" i="10"/>
  <c r="J24" i="7"/>
  <c r="I34" i="10"/>
  <c r="I22" i="10"/>
  <c r="J32" i="7"/>
  <c r="J32" i="10"/>
  <c r="I36" i="10"/>
  <c r="I36" i="7"/>
  <c r="J22" i="10"/>
  <c r="J22" i="7"/>
  <c r="J36" i="7"/>
  <c r="J36" i="10"/>
  <c r="J34" i="10"/>
  <c r="J34" i="7"/>
  <c r="J42" i="10"/>
  <c r="J42" i="7"/>
  <c r="I24" i="10"/>
  <c r="I24" i="7"/>
  <c r="C51" i="10"/>
  <c r="D51" i="10"/>
  <c r="E51" i="10"/>
  <c r="F51" i="10"/>
  <c r="G51" i="10"/>
  <c r="H51" i="10"/>
  <c r="I51" i="10" l="1"/>
  <c r="B51" i="10"/>
  <c r="J51" i="10"/>
</calcChain>
</file>

<file path=xl/sharedStrings.xml><?xml version="1.0" encoding="utf-8"?>
<sst xmlns="http://schemas.openxmlformats.org/spreadsheetml/2006/main" count="463" uniqueCount="174">
  <si>
    <t>PAN</t>
  </si>
  <si>
    <t xml:space="preserve">SAMPLE </t>
  </si>
  <si>
    <t>EFFECTIVE</t>
  </si>
  <si>
    <t>MEAN</t>
  </si>
  <si>
    <t xml:space="preserve">PHI </t>
  </si>
  <si>
    <t xml:space="preserve"> %</t>
  </si>
  <si>
    <t>PHI SIZES</t>
  </si>
  <si>
    <t>I. D.</t>
  </si>
  <si>
    <t>LENGTH (FT)</t>
  </si>
  <si>
    <t>(mm)</t>
  </si>
  <si>
    <t>SORTING</t>
  </si>
  <si>
    <t>-4.0</t>
  </si>
  <si>
    <t>-3.0</t>
  </si>
  <si>
    <t>-2.0</t>
  </si>
  <si>
    <t>-1.5</t>
  </si>
  <si>
    <t>-1.0</t>
  </si>
  <si>
    <t>-0.5</t>
  </si>
  <si>
    <t>0.0</t>
  </si>
  <si>
    <t>0.5</t>
  </si>
  <si>
    <t>1.0</t>
  </si>
  <si>
    <t>1.5</t>
  </si>
  <si>
    <t>2.0</t>
  </si>
  <si>
    <t>2.5</t>
  </si>
  <si>
    <t>3.0</t>
  </si>
  <si>
    <t>3.5</t>
  </si>
  <si>
    <t>3.75</t>
  </si>
  <si>
    <t>4.0</t>
  </si>
  <si>
    <t>COMPOSITE DATA TABLE</t>
  </si>
  <si>
    <t>VIBRACORE</t>
  </si>
  <si>
    <t>ELEVATION</t>
  </si>
  <si>
    <t>CUMULATIVE PERCENTS AND COMPUTED DISTRIBUTIONS</t>
  </si>
  <si>
    <t>(NAVD 88 FT)</t>
  </si>
  <si>
    <t>WET MUNSELL</t>
  </si>
  <si>
    <t>COLOR</t>
  </si>
  <si>
    <t>COMPOSITE SUMMARY TABLE</t>
  </si>
  <si>
    <t>MEDIAN</t>
  </si>
  <si>
    <t>PHI</t>
  </si>
  <si>
    <t>CARBONATE</t>
  </si>
  <si>
    <t>%</t>
  </si>
  <si>
    <t>VIBRACORE NOT USED IN BORROW AREA DESIGN</t>
  </si>
  <si>
    <t>FINES</t>
  </si>
  <si>
    <t>MEXICO BEACH SAND SEARCH PROJECT</t>
  </si>
  <si>
    <t>MBVC-19-01#1</t>
  </si>
  <si>
    <t>MBVC-19-01#2</t>
  </si>
  <si>
    <t>MBVC-19-01#3</t>
  </si>
  <si>
    <t>MBVC-19-01#4</t>
  </si>
  <si>
    <t>MBVC-19-01#5</t>
  </si>
  <si>
    <t>MBVC-19-01 Composite</t>
  </si>
  <si>
    <t>Cut to -28.0ft NAVD</t>
  </si>
  <si>
    <t>MBVC-19-02#1</t>
  </si>
  <si>
    <t>MBVC-19-02#2</t>
  </si>
  <si>
    <t>MBVC-19-02#3</t>
  </si>
  <si>
    <t>MBVC-19-02#4</t>
  </si>
  <si>
    <t>MBVC-19-03#1</t>
  </si>
  <si>
    <t>MBVC-19-03#2</t>
  </si>
  <si>
    <t>MBVC-19-03#3</t>
  </si>
  <si>
    <t>MBVC-19-03#4</t>
  </si>
  <si>
    <t>MBVC-19-02 Composite</t>
  </si>
  <si>
    <t>MBVC-19-03 Composite</t>
  </si>
  <si>
    <t>MBVC-19-04#1</t>
  </si>
  <si>
    <t>MBVC-19-04#2</t>
  </si>
  <si>
    <t>MBVC-19-04#3</t>
  </si>
  <si>
    <t>MBVC-19-04 Composite</t>
  </si>
  <si>
    <t>MBVC-19-05#1</t>
  </si>
  <si>
    <t>MBVC-19-05#2</t>
  </si>
  <si>
    <t>MBVC-19-05#3</t>
  </si>
  <si>
    <t>MBVC-19-05#4</t>
  </si>
  <si>
    <t>MBVC-19-05#5</t>
  </si>
  <si>
    <t>MBVC-19-05 Composite</t>
  </si>
  <si>
    <t>MBVC-19-06#1</t>
  </si>
  <si>
    <t>MBVC-19-06#2</t>
  </si>
  <si>
    <t>MBVC-19-06#3</t>
  </si>
  <si>
    <t>MBVC-19-06#4</t>
  </si>
  <si>
    <t>MBVC-19-06#5</t>
  </si>
  <si>
    <t>MBVC-19-06 Composite</t>
  </si>
  <si>
    <t>MBVC-19-05#6</t>
  </si>
  <si>
    <t>MBVC-19-07#1</t>
  </si>
  <si>
    <t>MBVC-19-07#2</t>
  </si>
  <si>
    <t>MBVC-19-07#3</t>
  </si>
  <si>
    <t>MBVC-19-07#4</t>
  </si>
  <si>
    <t>MBVC-19-07#5</t>
  </si>
  <si>
    <t>MBVC-19-07#6</t>
  </si>
  <si>
    <t>MBVC-19-08#7</t>
  </si>
  <si>
    <t>MBVC-19-07 Composite</t>
  </si>
  <si>
    <t>Cut to -26.0ft NAVD</t>
  </si>
  <si>
    <t>MBVC-19-08#1</t>
  </si>
  <si>
    <t>MBVC-19-08#2</t>
  </si>
  <si>
    <t>MBVC-19-08#3</t>
  </si>
  <si>
    <t>MBVC-19-08#4</t>
  </si>
  <si>
    <t>MBVC-19-08#5</t>
  </si>
  <si>
    <t>MBVC-19-08#6</t>
  </si>
  <si>
    <t>MBVC-19-08 Composite</t>
  </si>
  <si>
    <t>MBVC-19-09#1</t>
  </si>
  <si>
    <t>MBVC-19-09#2</t>
  </si>
  <si>
    <t>MBVC-19-09#3</t>
  </si>
  <si>
    <t>MBVC-19-09#4</t>
  </si>
  <si>
    <t>MBVC-19-09#5</t>
  </si>
  <si>
    <t>Cut to -27.0ft NAVD</t>
  </si>
  <si>
    <t>MBVC-19-09 Composite</t>
  </si>
  <si>
    <t>MBVC-19-10#1</t>
  </si>
  <si>
    <t>MBVC-19-10#2</t>
  </si>
  <si>
    <t>MBVC-19-10#3</t>
  </si>
  <si>
    <t>MBVC-19-10#4</t>
  </si>
  <si>
    <t>MBVC-19-10#5</t>
  </si>
  <si>
    <t>MBVC-19-10 Composite</t>
  </si>
  <si>
    <t>MBVC-19-11#1</t>
  </si>
  <si>
    <t>MBVC-19-11#2</t>
  </si>
  <si>
    <t>MBVC-19-11#3</t>
  </si>
  <si>
    <t>MBVC-19-11#4</t>
  </si>
  <si>
    <t>MBVC-19-11 Composite</t>
  </si>
  <si>
    <t>MBVC-19-12#1</t>
  </si>
  <si>
    <t>MBVC-19-12#2</t>
  </si>
  <si>
    <t>MBVC-19-12#3</t>
  </si>
  <si>
    <t>MBVC-19-12#4</t>
  </si>
  <si>
    <t>MBVC-19-12#5</t>
  </si>
  <si>
    <t>MBVC-19-12 Composite</t>
  </si>
  <si>
    <t>MBVC-19-13#1</t>
  </si>
  <si>
    <t>MBVC-19-13#2</t>
  </si>
  <si>
    <t>MBVC-19-13#3</t>
  </si>
  <si>
    <t>MBVC-19-13#4</t>
  </si>
  <si>
    <t>MBVC-19-13 Composite</t>
  </si>
  <si>
    <t>MBVC-19-14#1</t>
  </si>
  <si>
    <t>MBVC-19-14#2</t>
  </si>
  <si>
    <t>MBVC-19-14#3</t>
  </si>
  <si>
    <t>MBVC-19-14#4</t>
  </si>
  <si>
    <t>MBVC-19-14#5</t>
  </si>
  <si>
    <t>MBVC-19-14 Composite</t>
  </si>
  <si>
    <t>MBVC-19-15#1</t>
  </si>
  <si>
    <t>MBVC-19-15#2</t>
  </si>
  <si>
    <t>MBVC-19-15#3</t>
  </si>
  <si>
    <t>MBVC-19-15#4</t>
  </si>
  <si>
    <t>MBVC-19-15#5</t>
  </si>
  <si>
    <t>MBVC-19-15#6</t>
  </si>
  <si>
    <t>MBVC-19-15#7</t>
  </si>
  <si>
    <t>MBVC-19-18#2</t>
  </si>
  <si>
    <t>MBVC-19-15 Composite</t>
  </si>
  <si>
    <t>MBVC-19-16#1</t>
  </si>
  <si>
    <t>MBVC-19-16#2</t>
  </si>
  <si>
    <t>MBVC-19-16#3</t>
  </si>
  <si>
    <t>MBVC-19-16#4</t>
  </si>
  <si>
    <t>MBVC-19-16#5</t>
  </si>
  <si>
    <t>MBVC-19-16 Composite</t>
  </si>
  <si>
    <t>MBVC-19-17#1</t>
  </si>
  <si>
    <t>MBVC-19-17#2</t>
  </si>
  <si>
    <t>MBVC-19-17#3</t>
  </si>
  <si>
    <t>MBVC-19-17#4</t>
  </si>
  <si>
    <t>MBVC-19-17#5</t>
  </si>
  <si>
    <t>MBVC-19-17#6</t>
  </si>
  <si>
    <t>Cut to -24.5ft NAVD</t>
  </si>
  <si>
    <t>MBVC-19-17 Composite</t>
  </si>
  <si>
    <t>MBVC-19-18#1</t>
  </si>
  <si>
    <t>MBVC-19-18#3</t>
  </si>
  <si>
    <t>MBVC-19-18#4</t>
  </si>
  <si>
    <t>MBVC-19-18#5</t>
  </si>
  <si>
    <t>MBVC-19-18#6</t>
  </si>
  <si>
    <t>MBVC-19-18 Composite</t>
  </si>
  <si>
    <t>MBVC-19-19#1</t>
  </si>
  <si>
    <t>MBVC-19-19#2</t>
  </si>
  <si>
    <t>MBVC-19-19#3</t>
  </si>
  <si>
    <t>MBVC-19-19#4</t>
  </si>
  <si>
    <t>MBVC-19-19#5</t>
  </si>
  <si>
    <t>MBVC-19-19#6</t>
  </si>
  <si>
    <t>MBVC-19-19 Composite</t>
  </si>
  <si>
    <t>MEXICO BEACH SAND SEARCH PROJECT  (3 of 3)</t>
  </si>
  <si>
    <t>MEXICO BEACH SAND SEARCH PROJECT (2 of 3)</t>
  </si>
  <si>
    <t>MEXICO BEACH SAND SEARCH PROJECT (1 of 3)</t>
  </si>
  <si>
    <t>MBVC-19-20 Composite</t>
  </si>
  <si>
    <t>MBVC-19-20#1</t>
  </si>
  <si>
    <t>MBVC-19-20#2</t>
  </si>
  <si>
    <t>MBVC-19-20#3</t>
  </si>
  <si>
    <t>MBVC-19-20#4</t>
  </si>
  <si>
    <t>MBVC-19-20#5</t>
  </si>
  <si>
    <t xml:space="preserve">MEXICO BEACH BORROW AREA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</si>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</sst>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_)"/>
    <numFmt numFmtId="166" formatCode="#,##0.0"/>
  </numFmts>
  <fonts count="36">
    <font>
      <sz val="10"/>
      <name val="Arial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SWISS"/>
    </font>
    <font>
      <b/>
      <sz val="12"/>
      <name val="SWISS"/>
    </font>
    <font>
      <b/>
      <u/>
      <sz val="12"/>
      <name val="SWISS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10" xfId="80" applyNumberFormat="1" applyFont="1" applyFill="1" applyBorder="1"/>
    <xf numFmtId="2" fontId="2" fillId="0" borderId="11" xfId="80" applyNumberFormat="1" applyFont="1" applyFill="1" applyBorder="1" applyAlignment="1">
      <alignment horizontal="center"/>
    </xf>
    <xf numFmtId="164" fontId="2" fillId="0" borderId="11" xfId="80" applyNumberFormat="1" applyFont="1" applyFill="1" applyBorder="1" applyAlignment="1">
      <alignment horizontal="center"/>
    </xf>
    <xf numFmtId="0" fontId="2" fillId="0" borderId="12" xfId="80" applyFont="1" applyFill="1" applyBorder="1"/>
    <xf numFmtId="164" fontId="2" fillId="0" borderId="13" xfId="80" applyNumberFormat="1" applyFont="1" applyFill="1" applyBorder="1" applyAlignment="1">
      <alignment horizontal="center"/>
    </xf>
    <xf numFmtId="2" fontId="2" fillId="0" borderId="13" xfId="80" applyNumberFormat="1" applyFont="1" applyFill="1" applyBorder="1" applyAlignment="1" applyProtection="1">
      <alignment horizontal="center"/>
    </xf>
    <xf numFmtId="2" fontId="2" fillId="0" borderId="13" xfId="80" applyNumberFormat="1" applyFont="1" applyFill="1" applyBorder="1" applyAlignment="1">
      <alignment horizontal="center"/>
    </xf>
    <xf numFmtId="0" fontId="2" fillId="0" borderId="14" xfId="80" applyFont="1" applyFill="1" applyBorder="1"/>
    <xf numFmtId="164" fontId="2" fillId="0" borderId="15" xfId="80" applyNumberFormat="1" applyFont="1" applyFill="1" applyBorder="1" applyAlignment="1">
      <alignment horizontal="center"/>
    </xf>
    <xf numFmtId="2" fontId="2" fillId="0" borderId="15" xfId="80" applyNumberFormat="1" applyFont="1" applyFill="1" applyBorder="1" applyAlignment="1" applyProtection="1">
      <alignment horizontal="center"/>
    </xf>
    <xf numFmtId="2" fontId="2" fillId="0" borderId="15" xfId="80" applyNumberFormat="1" applyFont="1" applyFill="1" applyBorder="1" applyAlignment="1">
      <alignment horizontal="center"/>
    </xf>
    <xf numFmtId="2" fontId="2" fillId="0" borderId="0" xfId="80" applyNumberFormat="1" applyFont="1" applyFill="1" applyBorder="1" applyAlignment="1">
      <alignment horizontal="center"/>
    </xf>
    <xf numFmtId="0" fontId="21" fillId="0" borderId="16" xfId="80" applyFont="1" applyFill="1" applyBorder="1" applyAlignment="1">
      <alignment horizontal="center"/>
    </xf>
    <xf numFmtId="164" fontId="21" fillId="0" borderId="0" xfId="80" applyNumberFormat="1" applyFont="1" applyFill="1" applyBorder="1" applyAlignment="1">
      <alignment horizontal="center"/>
    </xf>
    <xf numFmtId="2" fontId="21" fillId="0" borderId="0" xfId="80" applyNumberFormat="1" applyFont="1" applyFill="1" applyBorder="1" applyAlignment="1" applyProtection="1">
      <alignment horizontal="center"/>
    </xf>
    <xf numFmtId="2" fontId="21" fillId="0" borderId="0" xfId="80" applyNumberFormat="1" applyFont="1" applyFill="1" applyBorder="1" applyAlignment="1">
      <alignment horizontal="center"/>
    </xf>
    <xf numFmtId="2" fontId="22" fillId="0" borderId="0" xfId="80" applyNumberFormat="1" applyFont="1" applyFill="1" applyBorder="1" applyAlignment="1">
      <alignment horizontal="center"/>
    </xf>
    <xf numFmtId="0" fontId="2" fillId="0" borderId="17" xfId="80" applyFont="1" applyFill="1" applyBorder="1"/>
    <xf numFmtId="164" fontId="2" fillId="0" borderId="18" xfId="80" applyNumberFormat="1" applyFont="1" applyFill="1" applyBorder="1" applyAlignment="1">
      <alignment horizontal="center"/>
    </xf>
    <xf numFmtId="2" fontId="2" fillId="0" borderId="18" xfId="80" applyNumberFormat="1" applyFont="1" applyFill="1" applyBorder="1" applyAlignment="1" applyProtection="1">
      <alignment horizontal="center"/>
    </xf>
    <xf numFmtId="2" fontId="2" fillId="0" borderId="18" xfId="80" applyNumberFormat="1" applyFont="1" applyFill="1" applyBorder="1" applyAlignment="1">
      <alignment horizontal="center"/>
    </xf>
    <xf numFmtId="0" fontId="2" fillId="0" borderId="16" xfId="80" applyFont="1" applyFill="1" applyBorder="1"/>
    <xf numFmtId="164" fontId="2" fillId="0" borderId="0" xfId="80" applyNumberFormat="1" applyFont="1" applyFill="1" applyBorder="1" applyAlignment="1">
      <alignment horizontal="center"/>
    </xf>
    <xf numFmtId="2" fontId="2" fillId="0" borderId="0" xfId="80" applyNumberFormat="1" applyFont="1" applyFill="1" applyBorder="1" applyAlignment="1" applyProtection="1">
      <alignment horizontal="center"/>
    </xf>
    <xf numFmtId="0" fontId="23" fillId="0" borderId="16" xfId="80" applyFont="1" applyFill="1" applyBorder="1" applyAlignment="1">
      <alignment horizontal="left"/>
    </xf>
    <xf numFmtId="0" fontId="2" fillId="0" borderId="0" xfId="0" applyFont="1" applyFill="1"/>
    <xf numFmtId="2" fontId="2" fillId="0" borderId="0" xfId="0" applyNumberFormat="1" applyFont="1" applyBorder="1" applyAlignment="1">
      <alignment horizontal="center"/>
    </xf>
    <xf numFmtId="2" fontId="2" fillId="0" borderId="19" xfId="80" applyNumberFormat="1" applyFont="1" applyFill="1" applyBorder="1" applyAlignment="1">
      <alignment horizontal="center"/>
    </xf>
    <xf numFmtId="2" fontId="2" fillId="0" borderId="20" xfId="80" applyNumberFormat="1" applyFont="1" applyFill="1" applyBorder="1" applyAlignment="1">
      <alignment horizontal="center"/>
    </xf>
    <xf numFmtId="0" fontId="2" fillId="0" borderId="16" xfId="0" applyFont="1" applyFill="1" applyBorder="1"/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5" fillId="0" borderId="0" xfId="0" applyFont="1"/>
    <xf numFmtId="1" fontId="2" fillId="0" borderId="0" xfId="8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1" fontId="23" fillId="0" borderId="0" xfId="80" applyNumberFormat="1" applyFont="1" applyFill="1" applyBorder="1" applyAlignment="1">
      <alignment horizontal="center"/>
    </xf>
    <xf numFmtId="2" fontId="25" fillId="0" borderId="10" xfId="80" applyNumberFormat="1" applyFont="1" applyFill="1" applyBorder="1"/>
    <xf numFmtId="2" fontId="2" fillId="0" borderId="21" xfId="0" applyNumberFormat="1" applyFont="1" applyFill="1" applyBorder="1" applyAlignment="1">
      <alignment horizontal="center"/>
    </xf>
    <xf numFmtId="0" fontId="25" fillId="0" borderId="12" xfId="80" applyFont="1" applyFill="1" applyBorder="1"/>
    <xf numFmtId="2" fontId="23" fillId="0" borderId="0" xfId="80" applyNumberFormat="1" applyFont="1" applyFill="1" applyBorder="1" applyAlignment="1">
      <alignment horizontal="center"/>
    </xf>
    <xf numFmtId="2" fontId="23" fillId="0" borderId="20" xfId="80" applyNumberFormat="1" applyFont="1" applyFill="1" applyBorder="1" applyAlignment="1">
      <alignment horizontal="center"/>
    </xf>
    <xf numFmtId="164" fontId="23" fillId="0" borderId="0" xfId="80" applyNumberFormat="1" applyFont="1" applyFill="1" applyBorder="1" applyAlignment="1">
      <alignment horizontal="center"/>
    </xf>
    <xf numFmtId="0" fontId="25" fillId="0" borderId="16" xfId="80" applyFont="1" applyFill="1" applyBorder="1" applyAlignment="1">
      <alignment horizontal="left"/>
    </xf>
    <xf numFmtId="164" fontId="25" fillId="0" borderId="0" xfId="80" quotePrefix="1" applyNumberFormat="1" applyFont="1" applyFill="1" applyBorder="1" applyAlignment="1">
      <alignment horizontal="center"/>
    </xf>
    <xf numFmtId="2" fontId="25" fillId="0" borderId="0" xfId="80" applyNumberFormat="1" applyFont="1" applyFill="1" applyBorder="1" applyAlignment="1">
      <alignment horizontal="center"/>
    </xf>
    <xf numFmtId="1" fontId="25" fillId="0" borderId="0" xfId="8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4" borderId="0" xfId="0" applyFont="1" applyFill="1"/>
    <xf numFmtId="0" fontId="2" fillId="24" borderId="0" xfId="0" applyFont="1" applyFill="1" applyBorder="1"/>
    <xf numFmtId="2" fontId="23" fillId="0" borderId="22" xfId="0" applyNumberFormat="1" applyFont="1" applyFill="1" applyBorder="1" applyAlignment="1">
      <alignment horizontal="center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0" fontId="24" fillId="0" borderId="0" xfId="0" applyFont="1" applyFill="1" applyBorder="1"/>
    <xf numFmtId="0" fontId="24" fillId="0" borderId="0" xfId="0" applyFont="1" applyFill="1"/>
    <xf numFmtId="2" fontId="24" fillId="0" borderId="0" xfId="0" applyNumberFormat="1" applyFont="1" applyFill="1"/>
    <xf numFmtId="0" fontId="24" fillId="0" borderId="0" xfId="0" applyFont="1"/>
    <xf numFmtId="0" fontId="2" fillId="26" borderId="0" xfId="0" applyFont="1" applyFill="1"/>
    <xf numFmtId="1" fontId="2" fillId="0" borderId="11" xfId="80" applyNumberFormat="1" applyFont="1" applyFill="1" applyBorder="1" applyAlignment="1">
      <alignment horizontal="center"/>
    </xf>
    <xf numFmtId="1" fontId="2" fillId="0" borderId="13" xfId="80" applyNumberFormat="1" applyFont="1" applyFill="1" applyBorder="1" applyAlignment="1">
      <alignment horizontal="center"/>
    </xf>
    <xf numFmtId="1" fontId="2" fillId="0" borderId="15" xfId="80" applyNumberFormat="1" applyFont="1" applyFill="1" applyBorder="1" applyAlignment="1">
      <alignment horizontal="center"/>
    </xf>
    <xf numFmtId="1" fontId="21" fillId="0" borderId="0" xfId="80" applyNumberFormat="1" applyFont="1" applyFill="1" applyBorder="1" applyAlignment="1">
      <alignment horizontal="center"/>
    </xf>
    <xf numFmtId="1" fontId="2" fillId="0" borderId="18" xfId="8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9" fillId="0" borderId="0" xfId="0" applyFont="1"/>
    <xf numFmtId="164" fontId="24" fillId="0" borderId="0" xfId="0" applyNumberFormat="1" applyFont="1" applyFill="1" applyBorder="1" applyAlignment="1">
      <alignment horizontal="center"/>
    </xf>
    <xf numFmtId="2" fontId="24" fillId="0" borderId="0" xfId="0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/>
    </xf>
    <xf numFmtId="0" fontId="24" fillId="26" borderId="0" xfId="0" applyFont="1" applyFill="1"/>
    <xf numFmtId="0" fontId="24" fillId="25" borderId="0" xfId="0" applyFont="1" applyFill="1"/>
    <xf numFmtId="2" fontId="24" fillId="0" borderId="0" xfId="0" applyNumberFormat="1" applyFont="1" applyFill="1" applyBorder="1"/>
    <xf numFmtId="2" fontId="23" fillId="0" borderId="0" xfId="80" applyNumberFormat="1" applyFont="1" applyFill="1" applyBorder="1" applyAlignment="1" applyProtection="1">
      <alignment horizontal="center"/>
    </xf>
    <xf numFmtId="2" fontId="30" fillId="0" borderId="0" xfId="80" applyNumberFormat="1" applyFont="1" applyFill="1" applyBorder="1" applyAlignment="1">
      <alignment horizontal="center"/>
    </xf>
    <xf numFmtId="0" fontId="23" fillId="0" borderId="16" xfId="80" applyFont="1" applyFill="1" applyBorder="1" applyAlignment="1">
      <alignment horizontal="center"/>
    </xf>
    <xf numFmtId="1" fontId="23" fillId="0" borderId="20" xfId="80" applyNumberFormat="1" applyFont="1" applyFill="1" applyBorder="1" applyAlignment="1">
      <alignment horizontal="center"/>
    </xf>
    <xf numFmtId="0" fontId="2" fillId="0" borderId="23" xfId="0" applyFont="1" applyFill="1" applyBorder="1"/>
    <xf numFmtId="2" fontId="23" fillId="0" borderId="0" xfId="0" applyNumberFormat="1" applyFont="1" applyFill="1" applyBorder="1" applyAlignment="1">
      <alignment horizontal="center"/>
    </xf>
    <xf numFmtId="2" fontId="2" fillId="0" borderId="22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center"/>
    </xf>
    <xf numFmtId="164" fontId="2" fillId="0" borderId="22" xfId="80" applyNumberFormat="1" applyFont="1" applyFill="1" applyBorder="1" applyAlignment="1">
      <alignment horizontal="center"/>
    </xf>
    <xf numFmtId="2" fontId="2" fillId="0" borderId="22" xfId="80" applyNumberFormat="1" applyFont="1" applyFill="1" applyBorder="1" applyAlignment="1" applyProtection="1">
      <alignment horizontal="center"/>
    </xf>
    <xf numFmtId="2" fontId="2" fillId="0" borderId="22" xfId="8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2" fontId="26" fillId="0" borderId="2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2" fontId="23" fillId="0" borderId="20" xfId="0" applyNumberFormat="1" applyFont="1" applyFill="1" applyBorder="1" applyAlignment="1">
      <alignment horizontal="center"/>
    </xf>
    <xf numFmtId="1" fontId="23" fillId="0" borderId="22" xfId="0" applyNumberFormat="1" applyFont="1" applyFill="1" applyBorder="1" applyAlignment="1">
      <alignment horizontal="center"/>
    </xf>
    <xf numFmtId="2" fontId="23" fillId="0" borderId="24" xfId="0" applyNumberFormat="1" applyFont="1" applyFill="1" applyBorder="1" applyAlignment="1">
      <alignment horizontal="center"/>
    </xf>
    <xf numFmtId="0" fontId="2" fillId="27" borderId="0" xfId="0" applyFont="1" applyFill="1"/>
    <xf numFmtId="0" fontId="2" fillId="0" borderId="16" xfId="80" applyFont="1" applyFill="1" applyBorder="1" applyAlignment="1">
      <alignment horizontal="left"/>
    </xf>
    <xf numFmtId="1" fontId="2" fillId="0" borderId="24" xfId="0" applyNumberFormat="1" applyFont="1" applyFill="1" applyBorder="1"/>
    <xf numFmtId="0" fontId="25" fillId="0" borderId="14" xfId="80" applyFont="1" applyFill="1" applyBorder="1"/>
    <xf numFmtId="2" fontId="2" fillId="0" borderId="25" xfId="80" applyNumberFormat="1" applyFont="1" applyFill="1" applyBorder="1" applyAlignment="1">
      <alignment horizontal="center"/>
    </xf>
    <xf numFmtId="2" fontId="2" fillId="0" borderId="26" xfId="80" applyNumberFormat="1" applyFont="1" applyFill="1" applyBorder="1" applyAlignment="1">
      <alignment horizontal="center"/>
    </xf>
    <xf numFmtId="0" fontId="23" fillId="0" borderId="16" xfId="0" applyFont="1" applyFill="1" applyBorder="1" applyAlignment="1">
      <alignment horizontal="left"/>
    </xf>
    <xf numFmtId="2" fontId="21" fillId="0" borderId="20" xfId="80" applyNumberFormat="1" applyFont="1" applyFill="1" applyBorder="1" applyAlignment="1" applyProtection="1">
      <alignment horizontal="center"/>
    </xf>
    <xf numFmtId="164" fontId="34" fillId="0" borderId="0" xfId="76" applyNumberFormat="1" applyFont="1" applyBorder="1" applyAlignment="1">
      <alignment horizontal="center"/>
    </xf>
    <xf numFmtId="2" fontId="34" fillId="0" borderId="0" xfId="76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3" fillId="0" borderId="27" xfId="0" applyFont="1" applyFill="1" applyBorder="1" applyAlignment="1">
      <alignment horizontal="left"/>
    </xf>
    <xf numFmtId="0" fontId="2" fillId="0" borderId="0" xfId="0" applyFont="1" applyBorder="1"/>
    <xf numFmtId="164" fontId="34" fillId="0" borderId="0" xfId="76" applyNumberFormat="1" applyFont="1" applyFill="1" applyBorder="1" applyAlignment="1">
      <alignment horizontal="center"/>
    </xf>
    <xf numFmtId="1" fontId="34" fillId="0" borderId="0" xfId="76" applyNumberFormat="1" applyFont="1" applyFill="1" applyBorder="1" applyAlignment="1">
      <alignment horizontal="center"/>
    </xf>
    <xf numFmtId="2" fontId="34" fillId="0" borderId="20" xfId="76" applyNumberFormat="1" applyFont="1" applyFill="1" applyBorder="1" applyAlignment="1">
      <alignment horizontal="center"/>
    </xf>
    <xf numFmtId="0" fontId="34" fillId="0" borderId="16" xfId="76" applyFont="1" applyFill="1" applyBorder="1"/>
    <xf numFmtId="0" fontId="35" fillId="0" borderId="16" xfId="76" applyFont="1" applyFill="1" applyBorder="1"/>
    <xf numFmtId="2" fontId="35" fillId="0" borderId="0" xfId="76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35" fillId="0" borderId="0" xfId="76" applyNumberFormat="1" applyFont="1" applyFill="1" applyBorder="1" applyAlignment="1">
      <alignment horizontal="center"/>
    </xf>
    <xf numFmtId="0" fontId="23" fillId="0" borderId="0" xfId="0" applyFont="1" applyFill="1" applyBorder="1"/>
    <xf numFmtId="2" fontId="23" fillId="0" borderId="0" xfId="0" applyNumberFormat="1" applyFont="1" applyFill="1" applyBorder="1"/>
    <xf numFmtId="0" fontId="23" fillId="0" borderId="0" xfId="0" applyFont="1" applyFill="1"/>
    <xf numFmtId="2" fontId="23" fillId="0" borderId="0" xfId="0" applyNumberFormat="1" applyFont="1" applyFill="1"/>
    <xf numFmtId="0" fontId="23" fillId="0" borderId="0" xfId="0" applyFont="1"/>
    <xf numFmtId="0" fontId="34" fillId="0" borderId="27" xfId="76" applyFont="1" applyFill="1" applyBorder="1"/>
    <xf numFmtId="0" fontId="23" fillId="0" borderId="27" xfId="0" applyFont="1" applyFill="1" applyBorder="1"/>
    <xf numFmtId="0" fontId="2" fillId="0" borderId="0" xfId="0" applyFont="1" applyFill="1" applyBorder="1" applyAlignment="1">
      <alignment horizontal="center"/>
    </xf>
    <xf numFmtId="0" fontId="23" fillId="0" borderId="16" xfId="80" applyFont="1" applyFill="1" applyBorder="1"/>
    <xf numFmtId="0" fontId="23" fillId="0" borderId="10" xfId="80" applyFont="1" applyFill="1" applyBorder="1" applyAlignment="1">
      <alignment horizontal="left"/>
    </xf>
    <xf numFmtId="2" fontId="2" fillId="0" borderId="11" xfId="80" applyNumberFormat="1" applyFont="1" applyFill="1" applyBorder="1" applyAlignment="1" applyProtection="1">
      <alignment horizontal="center"/>
    </xf>
    <xf numFmtId="2" fontId="2" fillId="0" borderId="21" xfId="80" applyNumberFormat="1" applyFont="1" applyFill="1" applyBorder="1" applyAlignment="1">
      <alignment horizontal="center"/>
    </xf>
    <xf numFmtId="164" fontId="23" fillId="0" borderId="20" xfId="80" applyNumberFormat="1" applyFont="1" applyFill="1" applyBorder="1" applyAlignment="1">
      <alignment horizontal="center"/>
    </xf>
    <xf numFmtId="0" fontId="0" fillId="0" borderId="0" xfId="0" applyBorder="1"/>
    <xf numFmtId="165" fontId="32" fillId="0" borderId="10" xfId="80" applyNumberFormat="1" applyFont="1" applyFill="1" applyBorder="1" applyAlignment="1" applyProtection="1">
      <alignment horizontal="center"/>
    </xf>
    <xf numFmtId="165" fontId="32" fillId="0" borderId="16" xfId="80" applyNumberFormat="1" applyFont="1" applyFill="1" applyBorder="1" applyAlignment="1" applyProtection="1">
      <alignment horizontal="center"/>
    </xf>
    <xf numFmtId="0" fontId="0" fillId="0" borderId="20" xfId="0" applyFill="1" applyBorder="1" applyAlignment="1">
      <alignment horizontal="center"/>
    </xf>
    <xf numFmtId="0" fontId="0" fillId="0" borderId="0" xfId="0" applyFill="1"/>
    <xf numFmtId="0" fontId="2" fillId="0" borderId="10" xfId="80" applyFont="1" applyFill="1" applyBorder="1"/>
    <xf numFmtId="1" fontId="2" fillId="0" borderId="21" xfId="0" applyNumberFormat="1" applyFont="1" applyFill="1" applyBorder="1"/>
    <xf numFmtId="164" fontId="23" fillId="0" borderId="22" xfId="0" applyNumberFormat="1" applyFont="1" applyFill="1" applyBorder="1" applyAlignment="1">
      <alignment horizontal="center"/>
    </xf>
    <xf numFmtId="1" fontId="23" fillId="0" borderId="20" xfId="0" applyNumberFormat="1" applyFont="1" applyFill="1" applyBorder="1" applyAlignment="1">
      <alignment horizontal="center"/>
    </xf>
    <xf numFmtId="0" fontId="23" fillId="0" borderId="16" xfId="0" applyFont="1" applyBorder="1"/>
    <xf numFmtId="164" fontId="23" fillId="0" borderId="0" xfId="0" applyNumberFormat="1" applyFont="1" applyBorder="1" applyAlignment="1">
      <alignment horizontal="center"/>
    </xf>
    <xf numFmtId="2" fontId="23" fillId="0" borderId="0" xfId="0" applyNumberFormat="1" applyFont="1" applyBorder="1" applyAlignment="1">
      <alignment horizontal="center"/>
    </xf>
    <xf numFmtId="1" fontId="23" fillId="0" borderId="20" xfId="0" applyNumberFormat="1" applyFont="1" applyBorder="1" applyAlignment="1">
      <alignment horizontal="center"/>
    </xf>
    <xf numFmtId="0" fontId="23" fillId="0" borderId="10" xfId="0" applyFont="1" applyBorder="1"/>
    <xf numFmtId="164" fontId="23" fillId="0" borderId="11" xfId="0" applyNumberFormat="1" applyFont="1" applyBorder="1" applyAlignment="1">
      <alignment horizontal="center"/>
    </xf>
    <xf numFmtId="2" fontId="23" fillId="0" borderId="11" xfId="0" applyNumberFormat="1" applyFont="1" applyBorder="1" applyAlignment="1">
      <alignment horizontal="center"/>
    </xf>
    <xf numFmtId="1" fontId="23" fillId="0" borderId="21" xfId="0" applyNumberFormat="1" applyFont="1" applyBorder="1" applyAlignment="1">
      <alignment horizontal="center"/>
    </xf>
    <xf numFmtId="0" fontId="26" fillId="0" borderId="27" xfId="0" applyFont="1" applyBorder="1"/>
    <xf numFmtId="0" fontId="26" fillId="0" borderId="22" xfId="0" applyFont="1" applyBorder="1"/>
    <xf numFmtId="1" fontId="26" fillId="0" borderId="24" xfId="0" applyNumberFormat="1" applyFont="1" applyBorder="1"/>
    <xf numFmtId="0" fontId="2" fillId="0" borderId="27" xfId="80" applyFont="1" applyFill="1" applyBorder="1"/>
    <xf numFmtId="0" fontId="0" fillId="0" borderId="11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" fontId="0" fillId="0" borderId="21" xfId="0" applyNumberFormat="1" applyBorder="1"/>
    <xf numFmtId="164" fontId="2" fillId="0" borderId="0" xfId="80" quotePrefix="1" applyNumberFormat="1" applyFont="1" applyFill="1" applyBorder="1" applyAlignment="1">
      <alignment horizontal="center"/>
    </xf>
    <xf numFmtId="1" fontId="35" fillId="0" borderId="0" xfId="76" applyNumberFormat="1" applyFont="1" applyFill="1" applyBorder="1" applyAlignment="1">
      <alignment horizontal="center"/>
    </xf>
    <xf numFmtId="0" fontId="2" fillId="25" borderId="0" xfId="0" applyFont="1" applyFill="1"/>
    <xf numFmtId="0" fontId="34" fillId="0" borderId="0" xfId="76" applyFont="1" applyFill="1" applyBorder="1" applyAlignment="1">
      <alignment horizontal="center"/>
    </xf>
    <xf numFmtId="0" fontId="23" fillId="0" borderId="0" xfId="80" applyFont="1" applyFill="1" applyBorder="1" applyAlignment="1">
      <alignment horizontal="left"/>
    </xf>
    <xf numFmtId="0" fontId="23" fillId="0" borderId="16" xfId="0" applyFont="1" applyFill="1" applyBorder="1"/>
    <xf numFmtId="0" fontId="2" fillId="0" borderId="0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4" fillId="28" borderId="0" xfId="0" applyFont="1" applyFill="1"/>
    <xf numFmtId="0" fontId="23" fillId="0" borderId="0" xfId="0" applyFont="1" applyFill="1" applyAlignment="1">
      <alignment horizontal="center"/>
    </xf>
    <xf numFmtId="0" fontId="23" fillId="26" borderId="0" xfId="0" applyFont="1" applyFill="1"/>
    <xf numFmtId="0" fontId="2" fillId="28" borderId="0" xfId="0" applyFont="1" applyFill="1" applyBorder="1"/>
    <xf numFmtId="0" fontId="2" fillId="28" borderId="0" xfId="0" applyFont="1" applyFill="1"/>
    <xf numFmtId="1" fontId="23" fillId="0" borderId="0" xfId="0" applyNumberFormat="1" applyFont="1" applyBorder="1" applyAlignment="1">
      <alignment horizontal="center"/>
    </xf>
    <xf numFmtId="0" fontId="23" fillId="28" borderId="0" xfId="0" applyFont="1" applyFill="1"/>
    <xf numFmtId="0" fontId="23" fillId="0" borderId="16" xfId="77" applyFont="1" applyFill="1" applyBorder="1"/>
    <xf numFmtId="2" fontId="23" fillId="0" borderId="20" xfId="8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23" fillId="0" borderId="0" xfId="80" applyNumberFormat="1" applyFont="1" applyFill="1" applyBorder="1" applyAlignment="1">
      <alignment horizontal="center"/>
    </xf>
    <xf numFmtId="1" fontId="23" fillId="0" borderId="0" xfId="80" quotePrefix="1" applyNumberFormat="1" applyFont="1" applyFill="1" applyBorder="1" applyAlignment="1">
      <alignment horizontal="center"/>
    </xf>
    <xf numFmtId="0" fontId="23" fillId="29" borderId="16" xfId="80" applyFont="1" applyFill="1" applyBorder="1" applyAlignment="1">
      <alignment horizontal="left"/>
    </xf>
    <xf numFmtId="0" fontId="23" fillId="29" borderId="0" xfId="80" applyFont="1" applyFill="1" applyBorder="1" applyAlignment="1">
      <alignment horizontal="center"/>
    </xf>
    <xf numFmtId="2" fontId="23" fillId="29" borderId="0" xfId="80" applyNumberFormat="1" applyFont="1" applyFill="1" applyBorder="1" applyAlignment="1">
      <alignment horizontal="center"/>
    </xf>
    <xf numFmtId="1" fontId="23" fillId="29" borderId="0" xfId="80" applyNumberFormat="1" applyFont="1" applyFill="1" applyBorder="1" applyAlignment="1">
      <alignment horizontal="center"/>
    </xf>
    <xf numFmtId="2" fontId="23" fillId="29" borderId="20" xfId="80" applyNumberFormat="1" applyFont="1" applyFill="1" applyBorder="1" applyAlignment="1">
      <alignment horizontal="center"/>
    </xf>
    <xf numFmtId="164" fontId="23" fillId="29" borderId="0" xfId="80" applyNumberFormat="1" applyFont="1" applyFill="1" applyBorder="1" applyAlignment="1">
      <alignment horizontal="center"/>
    </xf>
    <xf numFmtId="3" fontId="23" fillId="29" borderId="0" xfId="80" applyNumberFormat="1" applyFont="1" applyFill="1" applyBorder="1" applyAlignment="1">
      <alignment horizontal="center"/>
    </xf>
    <xf numFmtId="1" fontId="23" fillId="29" borderId="20" xfId="80" applyNumberFormat="1" applyFont="1" applyFill="1" applyBorder="1" applyAlignment="1">
      <alignment horizontal="center"/>
    </xf>
    <xf numFmtId="0" fontId="35" fillId="0" borderId="0" xfId="71" applyFont="1" applyAlignment="1">
      <alignment horizontal="center"/>
    </xf>
    <xf numFmtId="0" fontId="2" fillId="0" borderId="16" xfId="71" applyFont="1" applyFill="1" applyBorder="1"/>
    <xf numFmtId="164" fontId="2" fillId="0" borderId="0" xfId="71" applyNumberFormat="1" applyFont="1" applyFill="1" applyBorder="1" applyAlignment="1">
      <alignment horizontal="center"/>
    </xf>
    <xf numFmtId="2" fontId="2" fillId="0" borderId="0" xfId="71" applyNumberFormat="1" applyFont="1" applyFill="1" applyBorder="1" applyAlignment="1">
      <alignment horizontal="center"/>
    </xf>
    <xf numFmtId="1" fontId="2" fillId="0" borderId="0" xfId="71" applyNumberFormat="1" applyFont="1" applyFill="1" applyBorder="1" applyAlignment="1">
      <alignment horizontal="center"/>
    </xf>
    <xf numFmtId="0" fontId="35" fillId="0" borderId="0" xfId="71" applyFont="1" applyFill="1" applyBorder="1" applyAlignment="1">
      <alignment horizontal="center"/>
    </xf>
    <xf numFmtId="2" fontId="35" fillId="0" borderId="0" xfId="71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" fontId="2" fillId="0" borderId="0" xfId="0" applyNumberFormat="1" applyFont="1" applyFill="1" applyBorder="1"/>
    <xf numFmtId="0" fontId="0" fillId="0" borderId="16" xfId="0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23" fillId="0" borderId="0" xfId="71" applyFont="1" applyFill="1" applyBorder="1" applyAlignment="1">
      <alignment horizontal="center"/>
    </xf>
    <xf numFmtId="164" fontId="2" fillId="30" borderId="0" xfId="0" applyNumberFormat="1" applyFont="1" applyFill="1" applyBorder="1" applyAlignment="1">
      <alignment horizontal="center"/>
    </xf>
    <xf numFmtId="0" fontId="2" fillId="30" borderId="0" xfId="0" applyFont="1" applyFill="1" applyBorder="1" applyAlignment="1">
      <alignment horizontal="center"/>
    </xf>
    <xf numFmtId="0" fontId="2" fillId="30" borderId="16" xfId="0" applyFont="1" applyFill="1" applyBorder="1"/>
    <xf numFmtId="164" fontId="34" fillId="30" borderId="0" xfId="76" applyNumberFormat="1" applyFont="1" applyFill="1" applyBorder="1" applyAlignment="1">
      <alignment horizontal="center"/>
    </xf>
    <xf numFmtId="2" fontId="2" fillId="30" borderId="0" xfId="0" applyNumberFormat="1" applyFont="1" applyFill="1" applyBorder="1" applyAlignment="1">
      <alignment horizontal="center"/>
    </xf>
    <xf numFmtId="1" fontId="2" fillId="30" borderId="0" xfId="0" applyNumberFormat="1" applyFont="1" applyFill="1" applyBorder="1" applyAlignment="1">
      <alignment horizontal="center"/>
    </xf>
    <xf numFmtId="2" fontId="34" fillId="30" borderId="0" xfId="76" applyNumberFormat="1" applyFont="1" applyFill="1" applyBorder="1" applyAlignment="1">
      <alignment horizontal="center"/>
    </xf>
    <xf numFmtId="2" fontId="2" fillId="30" borderId="20" xfId="0" applyNumberFormat="1" applyFont="1" applyFill="1" applyBorder="1" applyAlignment="1">
      <alignment horizontal="center"/>
    </xf>
    <xf numFmtId="164" fontId="2" fillId="30" borderId="0" xfId="76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0" fontId="23" fillId="0" borderId="0" xfId="80" applyFont="1" applyFill="1" applyBorder="1" applyAlignment="1">
      <alignment horizontal="center"/>
    </xf>
    <xf numFmtId="0" fontId="23" fillId="0" borderId="20" xfId="80" applyFont="1" applyFill="1" applyBorder="1" applyAlignment="1">
      <alignment horizontal="center"/>
    </xf>
    <xf numFmtId="0" fontId="26" fillId="0" borderId="20" xfId="0" applyFont="1" applyBorder="1"/>
    <xf numFmtId="0" fontId="21" fillId="0" borderId="17" xfId="80" applyFont="1" applyFill="1" applyBorder="1" applyAlignment="1">
      <alignment horizontal="center"/>
    </xf>
    <xf numFmtId="164" fontId="21" fillId="0" borderId="18" xfId="80" applyNumberFormat="1" applyFont="1" applyFill="1" applyBorder="1" applyAlignment="1">
      <alignment horizontal="center"/>
    </xf>
    <xf numFmtId="2" fontId="21" fillId="0" borderId="18" xfId="80" applyNumberFormat="1" applyFont="1" applyFill="1" applyBorder="1" applyAlignment="1" applyProtection="1">
      <alignment horizontal="center"/>
    </xf>
    <xf numFmtId="2" fontId="21" fillId="0" borderId="18" xfId="80" applyNumberFormat="1" applyFont="1" applyFill="1" applyBorder="1" applyAlignment="1">
      <alignment horizontal="center"/>
    </xf>
    <xf numFmtId="1" fontId="21" fillId="0" borderId="18" xfId="80" applyNumberFormat="1" applyFont="1" applyFill="1" applyBorder="1" applyAlignment="1">
      <alignment horizontal="center"/>
    </xf>
    <xf numFmtId="2" fontId="21" fillId="0" borderId="26" xfId="80" applyNumberFormat="1" applyFont="1" applyFill="1" applyBorder="1" applyAlignment="1" applyProtection="1">
      <alignment horizontal="center"/>
    </xf>
    <xf numFmtId="164" fontId="23" fillId="0" borderId="0" xfId="80" quotePrefix="1" applyNumberFormat="1" applyFont="1" applyFill="1" applyBorder="1" applyAlignment="1">
      <alignment horizontal="center"/>
    </xf>
    <xf numFmtId="165" fontId="32" fillId="0" borderId="16" xfId="80" applyNumberFormat="1" applyFont="1" applyFill="1" applyBorder="1" applyAlignment="1" applyProtection="1">
      <alignment horizontal="center"/>
    </xf>
    <xf numFmtId="165" fontId="32" fillId="0" borderId="0" xfId="80" applyNumberFormat="1" applyFont="1" applyFill="1" applyBorder="1" applyAlignment="1" applyProtection="1">
      <alignment horizontal="center"/>
    </xf>
    <xf numFmtId="165" fontId="32" fillId="0" borderId="20" xfId="80" applyNumberFormat="1" applyFont="1" applyFill="1" applyBorder="1" applyAlignment="1" applyProtection="1">
      <alignment horizontal="center"/>
    </xf>
    <xf numFmtId="165" fontId="31" fillId="0" borderId="16" xfId="80" applyNumberFormat="1" applyFont="1" applyFill="1" applyBorder="1" applyAlignment="1" applyProtection="1">
      <alignment horizontal="center"/>
    </xf>
    <xf numFmtId="165" fontId="31" fillId="0" borderId="0" xfId="80" applyNumberFormat="1" applyFont="1" applyFill="1" applyBorder="1" applyAlignment="1" applyProtection="1">
      <alignment horizontal="center"/>
    </xf>
    <xf numFmtId="165" fontId="31" fillId="0" borderId="20" xfId="80" applyNumberFormat="1" applyFont="1" applyFill="1" applyBorder="1" applyAlignment="1" applyProtection="1">
      <alignment horizontal="center"/>
    </xf>
    <xf numFmtId="165" fontId="20" fillId="0" borderId="16" xfId="80" applyNumberFormat="1" applyFont="1" applyFill="1" applyBorder="1" applyAlignment="1" applyProtection="1">
      <alignment horizontal="center"/>
    </xf>
    <xf numFmtId="165" fontId="20" fillId="0" borderId="0" xfId="80" applyNumberFormat="1" applyFont="1" applyFill="1" applyBorder="1" applyAlignment="1" applyProtection="1">
      <alignment horizontal="center"/>
    </xf>
    <xf numFmtId="165" fontId="20" fillId="0" borderId="20" xfId="80" applyNumberFormat="1" applyFont="1" applyFill="1" applyBorder="1" applyAlignment="1" applyProtection="1">
      <alignment horizontal="center"/>
    </xf>
    <xf numFmtId="164" fontId="23" fillId="0" borderId="0" xfId="80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23" fillId="0" borderId="0" xfId="80" quotePrefix="1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35" fillId="0" borderId="0" xfId="71" applyNumberFormat="1" applyFont="1" applyAlignment="1">
      <alignment horizontal="center"/>
    </xf>
    <xf numFmtId="164" fontId="23" fillId="0" borderId="0" xfId="80" quotePrefix="1" applyNumberFormat="1" applyFont="1" applyFill="1" applyBorder="1" applyAlignment="1"/>
    <xf numFmtId="0" fontId="0" fillId="0" borderId="0" xfId="0" applyBorder="1" applyAlignment="1"/>
    <xf numFmtId="0" fontId="0" fillId="0" borderId="20" xfId="0" applyBorder="1" applyAlignment="1"/>
    <xf numFmtId="164" fontId="2" fillId="30" borderId="0" xfId="80" quotePrefix="1" applyNumberFormat="1" applyFont="1" applyFill="1" applyBorder="1" applyAlignment="1">
      <alignment horizontal="center"/>
    </xf>
    <xf numFmtId="0" fontId="24" fillId="0" borderId="16" xfId="0" applyFont="1" applyBorder="1"/>
    <xf numFmtId="0" fontId="23" fillId="0" borderId="27" xfId="80" applyFont="1" applyFill="1" applyBorder="1" applyAlignment="1">
      <alignment horizontal="left"/>
    </xf>
    <xf numFmtId="164" fontId="23" fillId="0" borderId="22" xfId="80" quotePrefix="1" applyNumberFormat="1" applyFont="1" applyFill="1" applyBorder="1" applyAlignment="1">
      <alignment horizontal="center"/>
    </xf>
    <xf numFmtId="0" fontId="35" fillId="0" borderId="22" xfId="71" applyFont="1" applyFill="1" applyBorder="1" applyAlignment="1">
      <alignment horizontal="center"/>
    </xf>
    <xf numFmtId="1" fontId="23" fillId="0" borderId="22" xfId="80" quotePrefix="1" applyNumberFormat="1" applyFont="1" applyFill="1" applyBorder="1" applyAlignment="1">
      <alignment horizontal="center"/>
    </xf>
    <xf numFmtId="0" fontId="2" fillId="0" borderId="16" xfId="0" applyFont="1" applyBorder="1"/>
    <xf numFmtId="166" fontId="2" fillId="30" borderId="0" xfId="0" applyNumberFormat="1" applyFont="1" applyFill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22" xfId="0" applyFont="1" applyBorder="1"/>
    <xf numFmtId="2" fontId="35" fillId="0" borderId="22" xfId="71" applyNumberFormat="1" applyFont="1" applyFill="1" applyBorder="1" applyAlignment="1">
      <alignment horizontal="center"/>
    </xf>
  </cellXfs>
  <cellStyles count="86">
    <cellStyle name="20% - Accent1" xfId="1" builtinId="30" customBuiltin="1"/>
    <cellStyle name="20% - Accent1 2" xfId="2"/>
    <cellStyle name="20% - Accent1 3" xfId="3"/>
    <cellStyle name="20% - Accent2" xfId="4" builtinId="34" customBuiltin="1"/>
    <cellStyle name="20% - Accent2 2" xfId="5"/>
    <cellStyle name="20% - Accent2 3" xfId="6"/>
    <cellStyle name="20% - Accent3" xfId="7" builtinId="38" customBuiltin="1"/>
    <cellStyle name="20% - Accent3 2" xfId="8"/>
    <cellStyle name="20% - Accent3 3" xfId="9"/>
    <cellStyle name="20% - Accent4" xfId="10" builtinId="42" customBuiltin="1"/>
    <cellStyle name="20% - Accent4 2" xfId="11"/>
    <cellStyle name="20% - Accent4 3" xfId="12"/>
    <cellStyle name="20% - Accent5" xfId="13" builtinId="46" customBuiltin="1"/>
    <cellStyle name="20% - Accent5 2" xfId="14"/>
    <cellStyle name="20% - Accent5 3" xfId="15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2" xfId="22" builtinId="35" customBuiltin="1"/>
    <cellStyle name="40% - Accent2 2" xfId="23"/>
    <cellStyle name="40% - Accent2 3" xfId="24"/>
    <cellStyle name="40% - Accent3" xfId="25" builtinId="39" customBuiltin="1"/>
    <cellStyle name="40% - Accent3 2" xfId="26"/>
    <cellStyle name="40% - Accent3 3" xfId="27"/>
    <cellStyle name="40% - Accent4" xfId="28" builtinId="43" customBuiltin="1"/>
    <cellStyle name="40% - Accent4 2" xfId="29"/>
    <cellStyle name="40% - Accent4 3" xfId="30"/>
    <cellStyle name="40% - Accent5" xfId="31" builtinId="47" customBuiltin="1"/>
    <cellStyle name="40% - Accent5 2" xfId="32"/>
    <cellStyle name="40% - Accent5 3" xfId="33"/>
    <cellStyle name="40% - Accent6" xfId="34" builtinId="51" customBuiltin="1"/>
    <cellStyle name="40% - Accent6 2" xfId="35"/>
    <cellStyle name="40% - Accent6 3" xfId="36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Explanatory Text" xfId="52" builtinId="53" customBuiltin="1"/>
    <cellStyle name="Good" xfId="53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rmal 11" xfId="61"/>
    <cellStyle name="Normal 11 2" xfId="62"/>
    <cellStyle name="Normal 12" xfId="63"/>
    <cellStyle name="Normal 12 2" xfId="64"/>
    <cellStyle name="Normal 13" xfId="65"/>
    <cellStyle name="Normal 13 2" xfId="66"/>
    <cellStyle name="Normal 14" xfId="67"/>
    <cellStyle name="Normal 14 2" xfId="68"/>
    <cellStyle name="Normal 15" xfId="69"/>
    <cellStyle name="Normal 15 2" xfId="70"/>
    <cellStyle name="Normal 2 2" xfId="71"/>
    <cellStyle name="Normal 3" xfId="72"/>
    <cellStyle name="Normal 4" xfId="73"/>
    <cellStyle name="Normal 5" xfId="74"/>
    <cellStyle name="Normal 6" xfId="75"/>
    <cellStyle name="Normal 61" xfId="76"/>
    <cellStyle name="Normal 62" xfId="77"/>
    <cellStyle name="Normal 7" xfId="78"/>
    <cellStyle name="Normal 8 2" xfId="79"/>
    <cellStyle name="Normal_Table" xfId="80"/>
    <cellStyle name="Note" xfId="81" builtinId="10" customBuiltin="1"/>
    <cellStyle name="Output" xfId="82" builtinId="21" customBuiltin="1"/>
    <cellStyle name="Title" xfId="83" builtinId="15" customBuiltin="1"/>
    <cellStyle name="Total" xfId="84" builtinId="25" customBuiltin="1"/>
    <cellStyle name="Warning Text" xfId="85" builtinId="11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="70" zoomScaleNormal="70" workbookViewId="0">
      <selection activeCell="A56" sqref="A56"/>
    </sheetView>
  </sheetViews>
  <sheetFormatPr defaultRowHeight="13.2"/>
  <cols>
    <col min="1" max="1" width="37" customWidth="1"/>
    <col min="2" max="2" width="17.21875" customWidth="1"/>
    <col min="3" max="3" width="12.88671875" customWidth="1"/>
    <col min="4" max="4" width="13.109375" customWidth="1"/>
    <col min="5" max="5" width="18.21875" customWidth="1"/>
    <col min="6" max="7" width="16.21875" customWidth="1"/>
    <col min="8" max="8" width="16.33203125" customWidth="1"/>
    <col min="9" max="9" width="16.21875" customWidth="1"/>
    <col min="10" max="10" width="18.5546875" style="72" customWidth="1"/>
  </cols>
  <sheetData>
    <row r="1" spans="1:10">
      <c r="A1" s="155"/>
      <c r="B1" s="156"/>
      <c r="C1" s="156"/>
      <c r="D1" s="156"/>
      <c r="E1" s="156"/>
      <c r="F1" s="156"/>
      <c r="G1" s="156"/>
      <c r="H1" s="156"/>
      <c r="I1" s="156"/>
      <c r="J1" s="157"/>
    </row>
    <row r="2" spans="1:10" ht="28.2">
      <c r="A2" s="223" t="s">
        <v>34</v>
      </c>
      <c r="B2" s="224"/>
      <c r="C2" s="224"/>
      <c r="D2" s="224"/>
      <c r="E2" s="224"/>
      <c r="F2" s="224"/>
      <c r="G2" s="224"/>
      <c r="H2" s="224"/>
      <c r="I2" s="224"/>
      <c r="J2" s="225"/>
    </row>
    <row r="3" spans="1:10" ht="28.2">
      <c r="A3" s="223" t="s">
        <v>41</v>
      </c>
      <c r="B3" s="224"/>
      <c r="C3" s="224"/>
      <c r="D3" s="224"/>
      <c r="E3" s="224"/>
      <c r="F3" s="224"/>
      <c r="G3" s="224"/>
      <c r="H3" s="224"/>
      <c r="I3" s="224"/>
      <c r="J3" s="225"/>
    </row>
    <row r="4" spans="1:10" s="136" customFormat="1" ht="14.25" customHeight="1" thickBot="1">
      <c r="A4" s="134"/>
      <c r="B4" s="117"/>
      <c r="C4" s="117"/>
      <c r="D4" s="117"/>
      <c r="E4" s="117"/>
      <c r="F4" s="117"/>
      <c r="G4" s="117"/>
      <c r="H4" s="117"/>
      <c r="I4" s="117"/>
      <c r="J4" s="135"/>
    </row>
    <row r="5" spans="1:10" s="136" customFormat="1" ht="14.25" customHeight="1">
      <c r="A5" s="133"/>
      <c r="B5" s="153"/>
      <c r="C5" s="153"/>
      <c r="D5" s="153"/>
      <c r="E5" s="153"/>
      <c r="F5" s="153"/>
      <c r="G5" s="153"/>
      <c r="H5" s="153"/>
      <c r="I5" s="153"/>
      <c r="J5" s="154"/>
    </row>
    <row r="6" spans="1:10" ht="15.6">
      <c r="A6" s="79" t="s">
        <v>28</v>
      </c>
      <c r="B6" s="44" t="s">
        <v>2</v>
      </c>
      <c r="C6" s="44" t="s">
        <v>36</v>
      </c>
      <c r="D6" s="44" t="s">
        <v>35</v>
      </c>
      <c r="E6" s="77" t="s">
        <v>3</v>
      </c>
      <c r="F6" s="42" t="s">
        <v>4</v>
      </c>
      <c r="G6" s="42" t="s">
        <v>4</v>
      </c>
      <c r="H6" s="42" t="s">
        <v>5</v>
      </c>
      <c r="I6" s="42" t="s">
        <v>38</v>
      </c>
      <c r="J6" s="80" t="s">
        <v>32</v>
      </c>
    </row>
    <row r="7" spans="1:10" ht="15.6">
      <c r="A7" s="79" t="s">
        <v>7</v>
      </c>
      <c r="B7" s="44" t="s">
        <v>8</v>
      </c>
      <c r="C7" s="44" t="s">
        <v>35</v>
      </c>
      <c r="D7" s="44" t="s">
        <v>9</v>
      </c>
      <c r="E7" s="77" t="s">
        <v>9</v>
      </c>
      <c r="F7" s="42" t="s">
        <v>3</v>
      </c>
      <c r="G7" s="42" t="s">
        <v>10</v>
      </c>
      <c r="H7" s="42" t="s">
        <v>40</v>
      </c>
      <c r="I7" s="42" t="s">
        <v>37</v>
      </c>
      <c r="J7" s="80" t="s">
        <v>33</v>
      </c>
    </row>
    <row r="8" spans="1:10" ht="14.25" customHeight="1" thickBot="1">
      <c r="A8" s="152"/>
      <c r="B8" s="86"/>
      <c r="C8" s="86"/>
      <c r="D8" s="86"/>
      <c r="E8" s="87"/>
      <c r="F8" s="88"/>
      <c r="G8" s="88"/>
      <c r="H8" s="88"/>
      <c r="I8" s="88"/>
      <c r="J8" s="98"/>
    </row>
    <row r="9" spans="1:10" ht="14.25" customHeight="1">
      <c r="A9" s="137"/>
      <c r="B9" s="5"/>
      <c r="C9" s="5"/>
      <c r="D9" s="5"/>
      <c r="E9" s="129"/>
      <c r="F9" s="4"/>
      <c r="G9" s="4"/>
      <c r="H9" s="4"/>
      <c r="I9" s="4"/>
      <c r="J9" s="138"/>
    </row>
    <row r="10" spans="1:10" ht="15.6">
      <c r="A10" s="181" t="str">
        <f>'Sample Data'!A16</f>
        <v>MBVC-19-01 Composite</v>
      </c>
      <c r="B10" s="186">
        <f>'Sample Data'!C16</f>
        <v>10</v>
      </c>
      <c r="C10" s="183">
        <f>'Sample Data'!D16</f>
        <v>2.1800000000000002</v>
      </c>
      <c r="D10" s="183">
        <f>'Sample Data'!E16</f>
        <v>0.221</v>
      </c>
      <c r="E10" s="183">
        <f>'Sample Data'!F16</f>
        <v>0.23</v>
      </c>
      <c r="F10" s="183">
        <f>'Sample Data'!G16</f>
        <v>2.12</v>
      </c>
      <c r="G10" s="183">
        <f>'Sample Data'!H16</f>
        <v>0.45</v>
      </c>
      <c r="H10" s="183">
        <f>'Sample Data'!I16</f>
        <v>0.87</v>
      </c>
      <c r="I10" s="184" t="str">
        <f>'Sample Data'!J16</f>
        <v>ND</v>
      </c>
      <c r="J10" s="188">
        <f>'Sample Data'!K16</f>
        <v>7.6399999999999988</v>
      </c>
    </row>
    <row r="11" spans="1:10" ht="15.6">
      <c r="A11" s="27"/>
      <c r="B11" s="44"/>
      <c r="C11" s="42"/>
      <c r="D11" s="42"/>
      <c r="E11" s="77"/>
      <c r="F11" s="42"/>
      <c r="G11" s="42"/>
      <c r="H11" s="42"/>
      <c r="I11" s="42"/>
      <c r="J11" s="140"/>
    </row>
    <row r="12" spans="1:10" ht="15.6">
      <c r="A12" s="181" t="str">
        <f>'Sample Data'!A25</f>
        <v>MBVC-19-02 Composite</v>
      </c>
      <c r="B12" s="182">
        <f>'Sample Data'!C25</f>
        <v>11.299999999999997</v>
      </c>
      <c r="C12" s="183">
        <f>'Sample Data'!D25</f>
        <v>2.14</v>
      </c>
      <c r="D12" s="183">
        <f>'Sample Data'!E25</f>
        <v>0.22700000000000001</v>
      </c>
      <c r="E12" s="183">
        <f>'Sample Data'!F25</f>
        <v>0.25</v>
      </c>
      <c r="F12" s="183">
        <f>'Sample Data'!G25</f>
        <v>2.02</v>
      </c>
      <c r="G12" s="183">
        <f>'Sample Data'!H25</f>
        <v>0.7</v>
      </c>
      <c r="H12" s="183">
        <f>'Sample Data'!I25</f>
        <v>1.37</v>
      </c>
      <c r="I12" s="184" t="str">
        <f>'Sample Data'!J25</f>
        <v>ND</v>
      </c>
      <c r="J12" s="188">
        <f>'Sample Data'!K25</f>
        <v>7.5486725663716845</v>
      </c>
    </row>
    <row r="13" spans="1:10" ht="15.6">
      <c r="A13" s="27"/>
      <c r="B13" s="44"/>
      <c r="C13" s="42"/>
      <c r="D13" s="42"/>
      <c r="E13" s="77"/>
      <c r="F13" s="42"/>
      <c r="G13" s="42"/>
      <c r="H13" s="42"/>
      <c r="I13" s="42"/>
      <c r="J13" s="140"/>
    </row>
    <row r="14" spans="1:10" ht="15.6">
      <c r="A14" s="181" t="str">
        <f>'Sample Data'!A34</f>
        <v>MBVC-19-03 Composite</v>
      </c>
      <c r="B14" s="182">
        <f>'Sample Data'!C34</f>
        <v>9.7999999999999989</v>
      </c>
      <c r="C14" s="183">
        <f>'Sample Data'!D34</f>
        <v>2.21</v>
      </c>
      <c r="D14" s="183">
        <f>'Sample Data'!E34</f>
        <v>0.216</v>
      </c>
      <c r="E14" s="183">
        <f>'Sample Data'!F34</f>
        <v>0.24</v>
      </c>
      <c r="F14" s="183">
        <f>'Sample Data'!G34</f>
        <v>2.0699999999999998</v>
      </c>
      <c r="G14" s="183">
        <f>'Sample Data'!H34</f>
        <v>0.82</v>
      </c>
      <c r="H14" s="183">
        <f>'Sample Data'!I34</f>
        <v>0.92</v>
      </c>
      <c r="I14" s="184" t="str">
        <f>'Sample Data'!J34</f>
        <v>ND</v>
      </c>
      <c r="J14" s="188">
        <f>'Sample Data'!K34</f>
        <v>6.8979591836734695</v>
      </c>
    </row>
    <row r="15" spans="1:10" ht="15.6">
      <c r="A15" s="27"/>
      <c r="B15" s="44"/>
      <c r="C15" s="42"/>
      <c r="D15" s="42"/>
      <c r="E15" s="77"/>
      <c r="F15" s="42"/>
      <c r="G15" s="42"/>
      <c r="H15" s="42"/>
      <c r="I15" s="38"/>
      <c r="J15" s="140"/>
    </row>
    <row r="16" spans="1:10" ht="15.6">
      <c r="A16" s="181" t="str">
        <f>'Sample Data'!A41</f>
        <v>MBVC-19-04 Composite</v>
      </c>
      <c r="B16" s="182">
        <f>'Sample Data'!C41</f>
        <v>9.9</v>
      </c>
      <c r="C16" s="183">
        <f>'Sample Data'!D41</f>
        <v>2.21</v>
      </c>
      <c r="D16" s="183">
        <f>'Sample Data'!E41</f>
        <v>0.216</v>
      </c>
      <c r="E16" s="183">
        <f>'Sample Data'!F41</f>
        <v>0.23</v>
      </c>
      <c r="F16" s="183">
        <f>'Sample Data'!G41</f>
        <v>2.13</v>
      </c>
      <c r="G16" s="183">
        <f>'Sample Data'!H41</f>
        <v>0.6</v>
      </c>
      <c r="H16" s="183">
        <f>'Sample Data'!I41</f>
        <v>0.97</v>
      </c>
      <c r="I16" s="184">
        <f>'Sample Data'!J41</f>
        <v>1.1007070707070705</v>
      </c>
      <c r="J16" s="188">
        <f>'Sample Data'!K41</f>
        <v>7.7575757575757569</v>
      </c>
    </row>
    <row r="17" spans="1:10" ht="15.6">
      <c r="A17" s="27"/>
      <c r="B17" s="213"/>
      <c r="C17" s="42"/>
      <c r="D17" s="42"/>
      <c r="E17" s="42"/>
      <c r="F17" s="42"/>
      <c r="G17" s="42"/>
      <c r="H17" s="42"/>
      <c r="I17" s="38"/>
      <c r="J17" s="214"/>
    </row>
    <row r="18" spans="1:10" ht="15.6">
      <c r="A18" s="181" t="str">
        <f>'Sample Data'!A50</f>
        <v>MBVC-19-05 Composite</v>
      </c>
      <c r="B18" s="182">
        <f>'Sample Data'!C50</f>
        <v>9.4</v>
      </c>
      <c r="C18" s="183">
        <f>'Sample Data'!D50</f>
        <v>2.11</v>
      </c>
      <c r="D18" s="183">
        <f>'Sample Data'!E50</f>
        <v>0.23200000000000001</v>
      </c>
      <c r="E18" s="183">
        <f>'Sample Data'!F50</f>
        <v>0.24</v>
      </c>
      <c r="F18" s="183">
        <f>'Sample Data'!G50</f>
        <v>2.04</v>
      </c>
      <c r="G18" s="183">
        <f>'Sample Data'!H50</f>
        <v>0.52</v>
      </c>
      <c r="H18" s="183">
        <f>'Sample Data'!I50</f>
        <v>0.89</v>
      </c>
      <c r="I18" s="184" t="str">
        <f>'Sample Data'!J50</f>
        <v>ND</v>
      </c>
      <c r="J18" s="188">
        <f>'Sample Data'!K50</f>
        <v>7.6702127659574462</v>
      </c>
    </row>
    <row r="19" spans="1:10" ht="15.6">
      <c r="A19" s="27"/>
      <c r="B19" s="213"/>
      <c r="C19" s="42"/>
      <c r="D19" s="42"/>
      <c r="E19" s="42"/>
      <c r="F19" s="42"/>
      <c r="G19" s="42"/>
      <c r="H19" s="42"/>
      <c r="I19" s="38"/>
      <c r="J19" s="80"/>
    </row>
    <row r="20" spans="1:10" ht="15.6">
      <c r="A20" s="181" t="str">
        <f>'Sample Data'!A59</f>
        <v>MBVC-19-06 Composite</v>
      </c>
      <c r="B20" s="182">
        <f>'Sample Data'!C59</f>
        <v>10.199999999999999</v>
      </c>
      <c r="C20" s="183">
        <f>'Sample Data'!D59</f>
        <v>2.12</v>
      </c>
      <c r="D20" s="183">
        <f>'Sample Data'!E59</f>
        <v>0.23</v>
      </c>
      <c r="E20" s="183">
        <f>'Sample Data'!F59</f>
        <v>0.24</v>
      </c>
      <c r="F20" s="183">
        <f>'Sample Data'!G59</f>
        <v>2.0299999999999998</v>
      </c>
      <c r="G20" s="183">
        <f>'Sample Data'!H59</f>
        <v>0.62</v>
      </c>
      <c r="H20" s="183">
        <f>'Sample Data'!I59</f>
        <v>0.85</v>
      </c>
      <c r="I20" s="184" t="str">
        <f>'Sample Data'!J59</f>
        <v>ND</v>
      </c>
      <c r="J20" s="188">
        <f>'Sample Data'!K59</f>
        <v>8</v>
      </c>
    </row>
    <row r="21" spans="1:10" ht="15.6">
      <c r="A21" s="27"/>
      <c r="B21" s="213"/>
      <c r="C21" s="42"/>
      <c r="D21" s="42"/>
      <c r="E21" s="42"/>
      <c r="F21" s="42"/>
      <c r="G21" s="42"/>
      <c r="H21" s="42"/>
      <c r="I21" s="38"/>
      <c r="J21" s="80"/>
    </row>
    <row r="22" spans="1:10" ht="15.6">
      <c r="A22" s="181" t="str">
        <f>'Sample Data'!A69</f>
        <v>MBVC-19-07 Composite</v>
      </c>
      <c r="B22" s="182">
        <f>'Sample Data'!C69</f>
        <v>8.5</v>
      </c>
      <c r="C22" s="183">
        <f>'Sample Data'!D69</f>
        <v>2.17</v>
      </c>
      <c r="D22" s="183">
        <f>'Sample Data'!E69</f>
        <v>0.222</v>
      </c>
      <c r="E22" s="183">
        <f>'Sample Data'!F69</f>
        <v>0.25</v>
      </c>
      <c r="F22" s="183">
        <f>'Sample Data'!G69</f>
        <v>1.98</v>
      </c>
      <c r="G22" s="183">
        <f>'Sample Data'!H69</f>
        <v>0.96</v>
      </c>
      <c r="H22" s="183">
        <f>'Sample Data'!I69</f>
        <v>0.84</v>
      </c>
      <c r="I22" s="184" t="str">
        <f>'Sample Data'!J69</f>
        <v>ND</v>
      </c>
      <c r="J22" s="188">
        <f>'Sample Data'!K69</f>
        <v>7.8588235294117643</v>
      </c>
    </row>
    <row r="23" spans="1:10" s="132" customFormat="1" ht="15.6">
      <c r="A23" s="27"/>
      <c r="B23" s="44"/>
      <c r="C23" s="42"/>
      <c r="D23" s="42"/>
      <c r="E23" s="77"/>
      <c r="F23" s="42"/>
      <c r="G23" s="42"/>
      <c r="H23" s="42"/>
      <c r="I23" s="42"/>
      <c r="J23" s="140"/>
    </row>
    <row r="24" spans="1:10" s="132" customFormat="1" ht="15.6">
      <c r="A24" s="181" t="str">
        <f>'Sample Data'!A88</f>
        <v>MBVC-19-08 Composite</v>
      </c>
      <c r="B24" s="182">
        <f>'Sample Data'!C88</f>
        <v>11.099999999999998</v>
      </c>
      <c r="C24" s="183">
        <f>'Sample Data'!D88</f>
        <v>2.14</v>
      </c>
      <c r="D24" s="183">
        <f>'Sample Data'!E88</f>
        <v>0.22700000000000001</v>
      </c>
      <c r="E24" s="183">
        <f>'Sample Data'!F88</f>
        <v>0.26</v>
      </c>
      <c r="F24" s="183">
        <f>'Sample Data'!G88</f>
        <v>1.94</v>
      </c>
      <c r="G24" s="183">
        <f>'Sample Data'!H88</f>
        <v>1</v>
      </c>
      <c r="H24" s="183">
        <f>'Sample Data'!I88</f>
        <v>0.93</v>
      </c>
      <c r="I24" s="184">
        <f>'Sample Data'!J88</f>
        <v>4.2187387387387396</v>
      </c>
      <c r="J24" s="188">
        <f>'Sample Data'!K88</f>
        <v>7.5225225225225243</v>
      </c>
    </row>
    <row r="25" spans="1:10" ht="15.6">
      <c r="A25" s="163"/>
      <c r="B25" s="212"/>
      <c r="C25" s="82"/>
      <c r="D25" s="82"/>
      <c r="E25" s="82"/>
      <c r="F25" s="82"/>
      <c r="G25" s="82"/>
      <c r="H25" s="82"/>
      <c r="I25" s="92"/>
      <c r="J25" s="140"/>
    </row>
    <row r="26" spans="1:10" ht="15.6">
      <c r="A26" s="181" t="str">
        <f>'Sample Data'!A97</f>
        <v>MBVC-19-09 Composite</v>
      </c>
      <c r="B26" s="186">
        <f>'Sample Data'!C97</f>
        <v>8.6000000000000014</v>
      </c>
      <c r="C26" s="183">
        <f>'Sample Data'!D97</f>
        <v>2.16</v>
      </c>
      <c r="D26" s="183">
        <f>'Sample Data'!E97</f>
        <v>0.224</v>
      </c>
      <c r="E26" s="183">
        <f>'Sample Data'!F97</f>
        <v>0.24</v>
      </c>
      <c r="F26" s="183">
        <f>'Sample Data'!G97</f>
        <v>2.0699999999999998</v>
      </c>
      <c r="G26" s="183">
        <f>'Sample Data'!H97</f>
        <v>0.56000000000000005</v>
      </c>
      <c r="H26" s="183">
        <f>'Sample Data'!I97</f>
        <v>0.96</v>
      </c>
      <c r="I26" s="187">
        <f>'Sample Data'!J97</f>
        <v>0.9943023255813952</v>
      </c>
      <c r="J26" s="188">
        <f>'Sample Data'!K97</f>
        <v>7.7325581395348824</v>
      </c>
    </row>
    <row r="27" spans="1:10" ht="15.6">
      <c r="A27" s="163"/>
      <c r="B27" s="212"/>
      <c r="C27" s="82"/>
      <c r="D27" s="82"/>
      <c r="E27" s="82"/>
      <c r="F27" s="82"/>
      <c r="G27" s="82"/>
      <c r="H27" s="82"/>
      <c r="I27" s="92"/>
      <c r="J27" s="140"/>
    </row>
    <row r="28" spans="1:10" ht="15.6">
      <c r="A28" s="181" t="str">
        <f>'Sample Data'!A106</f>
        <v>MBVC-19-10 Composite</v>
      </c>
      <c r="B28" s="182">
        <f>'Sample Data'!C106</f>
        <v>10.399999999999999</v>
      </c>
      <c r="C28" s="183">
        <f>'Sample Data'!D106</f>
        <v>2.09</v>
      </c>
      <c r="D28" s="183">
        <f>'Sample Data'!E106</f>
        <v>0.23499999999999999</v>
      </c>
      <c r="E28" s="183">
        <f>'Sample Data'!F106</f>
        <v>0.25</v>
      </c>
      <c r="F28" s="183">
        <f>'Sample Data'!G106</f>
        <v>1.99</v>
      </c>
      <c r="G28" s="183">
        <f>'Sample Data'!H106</f>
        <v>0.65</v>
      </c>
      <c r="H28" s="183">
        <f>'Sample Data'!I106</f>
        <v>0.69</v>
      </c>
      <c r="I28" s="187" t="str">
        <f>'Sample Data'!J106</f>
        <v>ND</v>
      </c>
      <c r="J28" s="188">
        <f>'Sample Data'!K106</f>
        <v>7.7788461538461551</v>
      </c>
    </row>
    <row r="29" spans="1:10" ht="15.6">
      <c r="A29" s="163"/>
      <c r="B29" s="212"/>
      <c r="C29" s="82"/>
      <c r="D29" s="82"/>
      <c r="E29" s="82"/>
      <c r="F29" s="82"/>
      <c r="G29" s="82"/>
      <c r="H29" s="82"/>
      <c r="I29" s="92"/>
      <c r="J29" s="140"/>
    </row>
    <row r="30" spans="1:10" ht="15.6">
      <c r="A30" s="181" t="str">
        <f>'Sample Data'!A115</f>
        <v>MBVC-19-11 Composite</v>
      </c>
      <c r="B30" s="182">
        <f>'Sample Data'!C115</f>
        <v>8.1999999999999993</v>
      </c>
      <c r="C30" s="183">
        <f>'Sample Data'!D115</f>
        <v>2.09</v>
      </c>
      <c r="D30" s="183">
        <f>'Sample Data'!E115</f>
        <v>0.24</v>
      </c>
      <c r="E30" s="183">
        <f>'Sample Data'!F115</f>
        <v>0.26</v>
      </c>
      <c r="F30" s="183">
        <f>'Sample Data'!G115</f>
        <v>1.96</v>
      </c>
      <c r="G30" s="183">
        <f>'Sample Data'!H115</f>
        <v>0.76</v>
      </c>
      <c r="H30" s="183">
        <f>'Sample Data'!I115</f>
        <v>0.59</v>
      </c>
      <c r="I30" s="187">
        <f>'Sample Data'!J115</f>
        <v>1.7909756097560978</v>
      </c>
      <c r="J30" s="188">
        <f>'Sample Data'!K115</f>
        <v>7.7682926829268295</v>
      </c>
    </row>
    <row r="31" spans="1:10" ht="15.6">
      <c r="A31" s="163"/>
      <c r="B31" s="212"/>
      <c r="C31" s="82"/>
      <c r="D31" s="82"/>
      <c r="E31" s="82"/>
      <c r="F31" s="82"/>
      <c r="G31" s="82"/>
      <c r="H31" s="82"/>
      <c r="I31" s="82"/>
      <c r="J31" s="140"/>
    </row>
    <row r="32" spans="1:10" ht="15.6">
      <c r="A32" s="181" t="str">
        <f>'Sample Data'!A125</f>
        <v>MBVC-19-12 Composite</v>
      </c>
      <c r="B32" s="186">
        <f>'Sample Data'!C125</f>
        <v>10.6</v>
      </c>
      <c r="C32" s="183">
        <f>'Sample Data'!D125</f>
        <v>2.06</v>
      </c>
      <c r="D32" s="183">
        <f>'Sample Data'!E125</f>
        <v>0.24</v>
      </c>
      <c r="E32" s="183">
        <f>'Sample Data'!F125</f>
        <v>0.3</v>
      </c>
      <c r="F32" s="183">
        <f>'Sample Data'!G125</f>
        <v>1.75</v>
      </c>
      <c r="G32" s="183">
        <f>'Sample Data'!H125</f>
        <v>1.21</v>
      </c>
      <c r="H32" s="183">
        <f>'Sample Data'!I125</f>
        <v>0.82</v>
      </c>
      <c r="I32" s="184" t="str">
        <f>'Sample Data'!J125</f>
        <v>ND</v>
      </c>
      <c r="J32" s="188">
        <f>'Sample Data'!K125</f>
        <v>7.4811320754716979</v>
      </c>
    </row>
    <row r="33" spans="1:12" ht="15.6">
      <c r="A33" s="163"/>
      <c r="B33" s="212"/>
      <c r="C33" s="82"/>
      <c r="D33" s="82"/>
      <c r="E33" s="82"/>
      <c r="F33" s="82"/>
      <c r="G33" s="82"/>
      <c r="H33" s="82"/>
      <c r="I33" s="92"/>
      <c r="J33" s="140"/>
    </row>
    <row r="34" spans="1:12" ht="15.6">
      <c r="A34" s="181" t="str">
        <f>'Sample Data'!A134</f>
        <v>MBVC-19-13 Composite</v>
      </c>
      <c r="B34" s="182">
        <f>'Sample Data'!C134</f>
        <v>9.1999999999999993</v>
      </c>
      <c r="C34" s="183">
        <f>'Sample Data'!D134</f>
        <v>2.08</v>
      </c>
      <c r="D34" s="183">
        <f>'Sample Data'!E134</f>
        <v>0.23699999999999999</v>
      </c>
      <c r="E34" s="183">
        <f>'Sample Data'!F134</f>
        <v>0.28000000000000003</v>
      </c>
      <c r="F34" s="183">
        <f>'Sample Data'!G134</f>
        <v>1.84</v>
      </c>
      <c r="G34" s="183">
        <f>'Sample Data'!H134</f>
        <v>1.04</v>
      </c>
      <c r="H34" s="183">
        <f>'Sample Data'!I134</f>
        <v>0.94</v>
      </c>
      <c r="I34" s="184" t="str">
        <f>'Sample Data'!J134</f>
        <v>ND</v>
      </c>
      <c r="J34" s="188">
        <f>'Sample Data'!K134</f>
        <v>7.5434782608695663</v>
      </c>
      <c r="K34" s="132"/>
    </row>
    <row r="35" spans="1:12" ht="15.6">
      <c r="A35" s="163"/>
      <c r="B35" s="212"/>
      <c r="C35" s="82"/>
      <c r="D35" s="82"/>
      <c r="E35" s="82"/>
      <c r="F35" s="82"/>
      <c r="G35" s="82"/>
      <c r="H35" s="82"/>
      <c r="I35" s="92"/>
      <c r="J35" s="140"/>
    </row>
    <row r="36" spans="1:12" ht="15.6">
      <c r="A36" s="181" t="str">
        <f>'Sample Data'!A143</f>
        <v>MBVC-19-14 Composite</v>
      </c>
      <c r="B36" s="182">
        <f>'Sample Data'!C143</f>
        <v>10.100000000000001</v>
      </c>
      <c r="C36" s="183">
        <f>'Sample Data'!D143</f>
        <v>2.1800000000000002</v>
      </c>
      <c r="D36" s="183">
        <f>'Sample Data'!E143</f>
        <v>0.221</v>
      </c>
      <c r="E36" s="183">
        <f>'Sample Data'!F143</f>
        <v>0.24</v>
      </c>
      <c r="F36" s="183">
        <f>'Sample Data'!G143</f>
        <v>2.0299999999999998</v>
      </c>
      <c r="G36" s="183">
        <f>'Sample Data'!H143</f>
        <v>0.85</v>
      </c>
      <c r="H36" s="183">
        <f>'Sample Data'!I143</f>
        <v>0.7</v>
      </c>
      <c r="I36" s="184">
        <f>'Sample Data'!J143</f>
        <v>2.5247524752475243</v>
      </c>
      <c r="J36" s="188">
        <f>'Sample Data'!K143</f>
        <v>7.6831683168316811</v>
      </c>
    </row>
    <row r="37" spans="1:12" ht="15.6">
      <c r="A37" s="163"/>
      <c r="B37" s="212"/>
      <c r="C37" s="82"/>
      <c r="D37" s="82"/>
      <c r="E37" s="82"/>
      <c r="F37" s="82"/>
      <c r="G37" s="82"/>
      <c r="H37" s="82"/>
      <c r="I37" s="92"/>
      <c r="J37" s="140"/>
    </row>
    <row r="38" spans="1:12" ht="15.6">
      <c r="A38" s="181" t="str">
        <f>'Sample Data'!A163</f>
        <v>MBVC-19-15 Composite</v>
      </c>
      <c r="B38" s="186">
        <f>'Sample Data'!C163</f>
        <v>8.3000000000000007</v>
      </c>
      <c r="C38" s="183">
        <f>'Sample Data'!D163</f>
        <v>2.19</v>
      </c>
      <c r="D38" s="183">
        <f>'Sample Data'!E163</f>
        <v>0.219</v>
      </c>
      <c r="E38" s="183">
        <f>'Sample Data'!F163</f>
        <v>0.24</v>
      </c>
      <c r="F38" s="183">
        <f>'Sample Data'!G163</f>
        <v>2.0299999999999998</v>
      </c>
      <c r="G38" s="183">
        <f>'Sample Data'!H163</f>
        <v>0.88</v>
      </c>
      <c r="H38" s="183">
        <f>'Sample Data'!I163</f>
        <v>0.92</v>
      </c>
      <c r="I38" s="184" t="str">
        <f>'Sample Data'!J163</f>
        <v>ND</v>
      </c>
      <c r="J38" s="188">
        <f>'Sample Data'!K163</f>
        <v>7.4337349397590362</v>
      </c>
    </row>
    <row r="39" spans="1:12" ht="15.6">
      <c r="A39" s="163"/>
      <c r="B39" s="212"/>
      <c r="C39" s="82"/>
      <c r="D39" s="82"/>
      <c r="E39" s="82"/>
      <c r="F39" s="82"/>
      <c r="G39" s="82"/>
      <c r="H39" s="82"/>
      <c r="I39" s="82"/>
      <c r="J39" s="140"/>
    </row>
    <row r="40" spans="1:12" s="68" customFormat="1" ht="15.6">
      <c r="A40" s="181" t="str">
        <f>'Sample Data'!A172</f>
        <v>MBVC-19-16 Composite</v>
      </c>
      <c r="B40" s="182">
        <f>'Sample Data'!C172</f>
        <v>9.1999999999999993</v>
      </c>
      <c r="C40" s="183">
        <f>'Sample Data'!D172</f>
        <v>2.13</v>
      </c>
      <c r="D40" s="183">
        <f>'Sample Data'!E172</f>
        <v>0.22800000000000001</v>
      </c>
      <c r="E40" s="183">
        <f>'Sample Data'!F172</f>
        <v>0.25</v>
      </c>
      <c r="F40" s="183">
        <f>'Sample Data'!G172</f>
        <v>2</v>
      </c>
      <c r="G40" s="183">
        <f>'Sample Data'!H172</f>
        <v>0.76</v>
      </c>
      <c r="H40" s="183">
        <f>'Sample Data'!I172</f>
        <v>0.89</v>
      </c>
      <c r="I40" s="184" t="str">
        <f>'Sample Data'!J172</f>
        <v>ND</v>
      </c>
      <c r="J40" s="188">
        <f>'Sample Data'!K172</f>
        <v>7.5978260869565233</v>
      </c>
    </row>
    <row r="41" spans="1:12" s="68" customFormat="1" ht="15.6">
      <c r="A41" s="163"/>
      <c r="B41" s="212"/>
      <c r="C41" s="82"/>
      <c r="D41" s="82"/>
      <c r="E41" s="82"/>
      <c r="F41" s="82"/>
      <c r="G41" s="82"/>
      <c r="H41" s="82"/>
      <c r="I41" s="82"/>
      <c r="J41" s="140"/>
    </row>
    <row r="42" spans="1:12" s="68" customFormat="1" ht="15.6">
      <c r="A42" s="181" t="str">
        <f>'Sample Data'!A181</f>
        <v>MBVC-19-17 Composite</v>
      </c>
      <c r="B42" s="186">
        <f>'Sample Data'!C181</f>
        <v>8.3000000000000007</v>
      </c>
      <c r="C42" s="183">
        <f>'Sample Data'!D181</f>
        <v>2.0299999999999998</v>
      </c>
      <c r="D42" s="183">
        <f>'Sample Data'!E181</f>
        <v>0.245</v>
      </c>
      <c r="E42" s="183">
        <f>'Sample Data'!F181</f>
        <v>0.31</v>
      </c>
      <c r="F42" s="183">
        <f>'Sample Data'!G181</f>
        <v>1.7</v>
      </c>
      <c r="G42" s="183">
        <f>'Sample Data'!H181</f>
        <v>1.24</v>
      </c>
      <c r="H42" s="183">
        <f>'Sample Data'!I181</f>
        <v>0.82</v>
      </c>
      <c r="I42" s="184" t="str">
        <f>'Sample Data'!J181</f>
        <v>ND</v>
      </c>
      <c r="J42" s="188">
        <f>'Sample Data'!K181</f>
        <v>7</v>
      </c>
    </row>
    <row r="43" spans="1:12" s="68" customFormat="1" ht="15.6">
      <c r="A43" s="163"/>
      <c r="B43" s="212"/>
      <c r="C43" s="82"/>
      <c r="D43" s="82"/>
      <c r="E43" s="82"/>
      <c r="F43" s="82"/>
      <c r="G43" s="82"/>
      <c r="H43" s="82"/>
      <c r="I43" s="92"/>
      <c r="J43" s="140"/>
    </row>
    <row r="44" spans="1:12" s="68" customFormat="1" ht="15.6">
      <c r="A44" s="181" t="str">
        <f>'Sample Data'!A190</f>
        <v>MBVC-19-18 Composite</v>
      </c>
      <c r="B44" s="182">
        <f>'Sample Data'!C190</f>
        <v>7.1</v>
      </c>
      <c r="C44" s="183">
        <f>'Sample Data'!D190</f>
        <v>2.19</v>
      </c>
      <c r="D44" s="183">
        <f>'Sample Data'!E190</f>
        <v>0.219</v>
      </c>
      <c r="E44" s="183">
        <f>'Sample Data'!F190</f>
        <v>0.24</v>
      </c>
      <c r="F44" s="183">
        <f>'Sample Data'!G190</f>
        <v>2.06</v>
      </c>
      <c r="G44" s="183">
        <f>'Sample Data'!H190</f>
        <v>0.79</v>
      </c>
      <c r="H44" s="183">
        <f>'Sample Data'!I190</f>
        <v>1.0900000000000001</v>
      </c>
      <c r="I44" s="184">
        <f>'Sample Data'!J190</f>
        <v>2.621126760563381</v>
      </c>
      <c r="J44" s="188">
        <f>'Sample Data'!K190</f>
        <v>7.6056338028169019</v>
      </c>
    </row>
    <row r="45" spans="1:12" s="68" customFormat="1" ht="15.6">
      <c r="A45" s="163"/>
      <c r="B45" s="212"/>
      <c r="C45" s="82"/>
      <c r="D45" s="82"/>
      <c r="E45" s="82"/>
      <c r="F45" s="82"/>
      <c r="G45" s="82"/>
      <c r="H45" s="82"/>
      <c r="I45" s="92"/>
      <c r="J45" s="140"/>
    </row>
    <row r="46" spans="1:12" s="68" customFormat="1" ht="15.6">
      <c r="A46" s="27" t="str">
        <f>'Sample Data'!A200</f>
        <v>MBVC-19-19 Composite</v>
      </c>
      <c r="B46" s="213"/>
      <c r="C46" s="42"/>
      <c r="D46" s="38"/>
      <c r="F46" s="38" t="s">
        <v>39</v>
      </c>
      <c r="G46" s="42"/>
      <c r="H46" s="42"/>
      <c r="J46" s="215"/>
      <c r="K46" s="42"/>
      <c r="L46" s="42"/>
    </row>
    <row r="47" spans="1:12" s="68" customFormat="1" ht="15.6">
      <c r="A47" s="163"/>
      <c r="B47" s="212"/>
      <c r="C47" s="82"/>
      <c r="D47" s="82"/>
      <c r="E47" s="82"/>
      <c r="F47" s="82"/>
      <c r="G47" s="82"/>
      <c r="H47" s="82"/>
      <c r="I47" s="82"/>
      <c r="J47" s="140"/>
    </row>
    <row r="48" spans="1:12" s="68" customFormat="1" ht="15.6">
      <c r="A48" s="181" t="str">
        <f>'Sample Data'!A210</f>
        <v>MBVC-19-20 Composite</v>
      </c>
      <c r="B48" s="182">
        <f>'Sample Data'!C210</f>
        <v>7.4</v>
      </c>
      <c r="C48" s="183">
        <f>'Sample Data'!D210</f>
        <v>2.16</v>
      </c>
      <c r="D48" s="183">
        <f>'Sample Data'!E210</f>
        <v>0.224</v>
      </c>
      <c r="E48" s="183">
        <f>'Sample Data'!F210</f>
        <v>0.25</v>
      </c>
      <c r="F48" s="183">
        <f>'Sample Data'!G210</f>
        <v>2.0099999999999998</v>
      </c>
      <c r="G48" s="183">
        <f>'Sample Data'!H210</f>
        <v>0.81</v>
      </c>
      <c r="H48" s="183">
        <f>'Sample Data'!I210</f>
        <v>0.93</v>
      </c>
      <c r="I48" s="184" t="str">
        <f>'Sample Data'!J210</f>
        <v>ND</v>
      </c>
      <c r="J48" s="188">
        <f>'Sample Data'!K210</f>
        <v>7.6621621621621623</v>
      </c>
    </row>
    <row r="49" spans="1:10" s="68" customFormat="1" ht="16.2" thickBot="1">
      <c r="A49" s="163"/>
      <c r="B49" s="212"/>
      <c r="C49" s="82"/>
      <c r="D49" s="82"/>
      <c r="E49" s="82"/>
      <c r="F49" s="82"/>
      <c r="G49" s="82"/>
      <c r="H49" s="82"/>
      <c r="I49" s="92"/>
      <c r="J49" s="140"/>
    </row>
    <row r="50" spans="1:10" ht="15.6">
      <c r="A50" s="145"/>
      <c r="B50" s="146"/>
      <c r="C50" s="147"/>
      <c r="D50" s="147"/>
      <c r="E50" s="147"/>
      <c r="F50" s="147"/>
      <c r="G50" s="147"/>
      <c r="H50" s="147"/>
      <c r="I50" s="147"/>
      <c r="J50" s="148"/>
    </row>
    <row r="51" spans="1:10" ht="15.6">
      <c r="A51" s="141" t="str">
        <f>'Composite data'!A51</f>
        <v xml:space="preserve">MEXICO BEACH BORROW AREA </v>
      </c>
      <c r="B51" s="142">
        <f>'Composite data'!B51</f>
        <v>177.6</v>
      </c>
      <c r="C51" s="143">
        <f>'Composite data'!C51</f>
        <v>2.14</v>
      </c>
      <c r="D51" s="143">
        <f>'Composite data'!D51</f>
        <v>0.22700000000000001</v>
      </c>
      <c r="E51" s="143">
        <f>'Composite data'!E51</f>
        <v>0.25</v>
      </c>
      <c r="F51" s="143">
        <f>'Composite data'!F51</f>
        <v>1.99</v>
      </c>
      <c r="G51" s="143">
        <f>'Composite data'!G51</f>
        <v>0.84</v>
      </c>
      <c r="H51" s="143">
        <f>'Composite data'!H51</f>
        <v>0.89</v>
      </c>
      <c r="I51" s="173">
        <f>'Composite data'!I51</f>
        <v>2.2740363636363639</v>
      </c>
      <c r="J51" s="144">
        <f>'Composite data'!J51</f>
        <v>7.5895270270270263</v>
      </c>
    </row>
    <row r="52" spans="1:10" ht="15" customHeight="1" thickBot="1">
      <c r="A52" s="149"/>
      <c r="B52" s="150"/>
      <c r="C52" s="150"/>
      <c r="D52" s="150"/>
      <c r="E52" s="150"/>
      <c r="F52" s="150"/>
      <c r="G52" s="150"/>
      <c r="H52" s="150"/>
      <c r="I52" s="150"/>
      <c r="J52" s="151"/>
    </row>
  </sheetData>
  <mergeCells count="2">
    <mergeCell ref="A2:J2"/>
    <mergeCell ref="A3:J3"/>
  </mergeCells>
  <phoneticPr fontId="28" type="noConversion"/>
  <printOptions horizontalCentered="1" verticalCentered="1"/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J243"/>
  <sheetViews>
    <sheetView zoomScale="55" zoomScaleNormal="55" zoomScaleSheetLayoutView="55" workbookViewId="0">
      <selection activeCell="A54" sqref="A54"/>
    </sheetView>
  </sheetViews>
  <sheetFormatPr defaultColWidth="9.21875" defaultRowHeight="15.6"/>
  <cols>
    <col min="1" max="1" width="44.21875" style="35" customWidth="1"/>
    <col min="2" max="2" width="18.109375" style="178" customWidth="1"/>
    <col min="3" max="3" width="11.44140625" style="178" customWidth="1"/>
    <col min="4" max="4" width="10.77734375" style="178" customWidth="1"/>
    <col min="5" max="5" width="13.6640625" style="2" customWidth="1"/>
    <col min="6" max="6" width="12.88671875" style="2" customWidth="1"/>
    <col min="7" max="8" width="13.44140625" style="2" customWidth="1"/>
    <col min="9" max="9" width="16.77734375" style="2" customWidth="1"/>
    <col min="10" max="10" width="20" style="73" customWidth="1"/>
    <col min="11" max="11" width="12.109375" style="2" customWidth="1"/>
    <col min="12" max="12" width="11.5546875" style="2" customWidth="1"/>
    <col min="13" max="13" width="12" style="2" customWidth="1"/>
    <col min="14" max="15" width="11.77734375" style="2" customWidth="1"/>
    <col min="16" max="16" width="14.5546875" style="2" customWidth="1"/>
    <col min="17" max="17" width="13" style="2" customWidth="1"/>
    <col min="18" max="18" width="13.33203125" style="2" customWidth="1"/>
    <col min="19" max="20" width="12.33203125" style="2" customWidth="1"/>
    <col min="21" max="22" width="13" style="2" customWidth="1"/>
    <col min="23" max="30" width="13.77734375" style="2" bestFit="1" customWidth="1"/>
    <col min="31" max="31" width="14.33203125" style="29" customWidth="1"/>
    <col min="32" max="140" width="9.21875" style="28"/>
    <col min="141" max="16384" width="9.21875" style="1"/>
  </cols>
  <sheetData>
    <row r="1" spans="1:140">
      <c r="A1" s="39"/>
      <c r="B1" s="5"/>
      <c r="C1" s="5"/>
      <c r="D1" s="5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0"/>
    </row>
    <row r="2" spans="1:140" ht="30">
      <c r="A2" s="226" t="s">
        <v>27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8"/>
    </row>
    <row r="3" spans="1:140" ht="30">
      <c r="A3" s="226" t="s">
        <v>41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8"/>
    </row>
    <row r="4" spans="1:140" ht="16.2" thickBot="1">
      <c r="A4" s="41"/>
      <c r="B4" s="7"/>
      <c r="C4" s="7"/>
      <c r="D4" s="7"/>
      <c r="E4" s="8"/>
      <c r="F4" s="9"/>
      <c r="G4" s="9"/>
      <c r="H4" s="9"/>
      <c r="I4" s="9"/>
      <c r="J4" s="63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30"/>
    </row>
    <row r="5" spans="1:140">
      <c r="A5" s="99"/>
      <c r="B5" s="11"/>
      <c r="C5" s="11"/>
      <c r="D5" s="11"/>
      <c r="E5" s="12"/>
      <c r="F5" s="13"/>
      <c r="G5" s="13"/>
      <c r="H5" s="13"/>
      <c r="I5" s="13"/>
      <c r="J5" s="64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  <c r="AC5" s="14"/>
      <c r="AD5" s="14"/>
      <c r="AE5" s="100"/>
    </row>
    <row r="6" spans="1:140">
      <c r="A6" s="79" t="s">
        <v>28</v>
      </c>
      <c r="B6" s="44" t="s">
        <v>2</v>
      </c>
      <c r="C6" s="44" t="s">
        <v>36</v>
      </c>
      <c r="D6" s="44" t="s">
        <v>35</v>
      </c>
      <c r="E6" s="77" t="s">
        <v>3</v>
      </c>
      <c r="F6" s="42" t="s">
        <v>4</v>
      </c>
      <c r="G6" s="42" t="s">
        <v>4</v>
      </c>
      <c r="H6" s="42" t="s">
        <v>5</v>
      </c>
      <c r="I6" s="42" t="s">
        <v>38</v>
      </c>
      <c r="J6" s="38" t="s">
        <v>32</v>
      </c>
      <c r="K6" s="42"/>
      <c r="L6" s="42"/>
      <c r="M6" s="42"/>
      <c r="N6" s="42"/>
      <c r="O6" s="42"/>
      <c r="P6" s="42"/>
      <c r="Q6" s="42"/>
      <c r="R6" s="78" t="s">
        <v>6</v>
      </c>
      <c r="S6" s="42"/>
      <c r="T6" s="42"/>
      <c r="U6" s="42"/>
      <c r="V6" s="42"/>
      <c r="W6" s="42"/>
      <c r="X6" s="42"/>
      <c r="Y6" s="42"/>
      <c r="Z6" s="42"/>
      <c r="AA6" s="42"/>
      <c r="AB6" s="14"/>
      <c r="AC6" s="14"/>
      <c r="AD6" s="14"/>
      <c r="AE6" s="31"/>
    </row>
    <row r="7" spans="1:140">
      <c r="A7" s="79" t="s">
        <v>7</v>
      </c>
      <c r="B7" s="44" t="s">
        <v>8</v>
      </c>
      <c r="C7" s="44" t="s">
        <v>35</v>
      </c>
      <c r="D7" s="44" t="s">
        <v>9</v>
      </c>
      <c r="E7" s="77" t="s">
        <v>9</v>
      </c>
      <c r="F7" s="42" t="s">
        <v>3</v>
      </c>
      <c r="G7" s="42" t="s">
        <v>10</v>
      </c>
      <c r="H7" s="42" t="s">
        <v>40</v>
      </c>
      <c r="I7" s="42" t="s">
        <v>37</v>
      </c>
      <c r="J7" s="38" t="s">
        <v>33</v>
      </c>
      <c r="K7" s="42">
        <v>-4.25</v>
      </c>
      <c r="L7" s="77" t="s">
        <v>11</v>
      </c>
      <c r="M7" s="77">
        <v>-3.5</v>
      </c>
      <c r="N7" s="77" t="s">
        <v>12</v>
      </c>
      <c r="O7" s="77">
        <v>-2.5</v>
      </c>
      <c r="P7" s="77">
        <v>-2.25</v>
      </c>
      <c r="Q7" s="77" t="s">
        <v>13</v>
      </c>
      <c r="R7" s="77" t="s">
        <v>14</v>
      </c>
      <c r="S7" s="77" t="s">
        <v>15</v>
      </c>
      <c r="T7" s="77" t="s">
        <v>16</v>
      </c>
      <c r="U7" s="77" t="s">
        <v>17</v>
      </c>
      <c r="V7" s="77" t="s">
        <v>18</v>
      </c>
      <c r="W7" s="77" t="s">
        <v>19</v>
      </c>
      <c r="X7" s="77" t="s">
        <v>20</v>
      </c>
      <c r="Y7" s="77" t="s">
        <v>21</v>
      </c>
      <c r="Z7" s="77" t="s">
        <v>22</v>
      </c>
      <c r="AA7" s="77" t="s">
        <v>23</v>
      </c>
      <c r="AB7" s="77" t="s">
        <v>24</v>
      </c>
      <c r="AC7" s="77" t="s">
        <v>25</v>
      </c>
      <c r="AD7" s="77" t="s">
        <v>26</v>
      </c>
      <c r="AE7" s="176" t="s">
        <v>0</v>
      </c>
    </row>
    <row r="8" spans="1:140" ht="16.2" thickBot="1">
      <c r="A8" s="127"/>
      <c r="B8" s="25"/>
      <c r="C8" s="25"/>
      <c r="D8" s="25"/>
      <c r="E8" s="26"/>
      <c r="F8" s="14"/>
      <c r="G8" s="14"/>
      <c r="H8" s="14"/>
      <c r="I8" s="14"/>
      <c r="J8" s="36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31"/>
    </row>
    <row r="9" spans="1:140">
      <c r="A9" s="128"/>
      <c r="B9" s="5"/>
      <c r="C9" s="5"/>
      <c r="D9" s="5"/>
      <c r="E9" s="129"/>
      <c r="F9" s="4"/>
      <c r="G9" s="4"/>
      <c r="H9" s="4"/>
      <c r="I9" s="4"/>
      <c r="J9" s="6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30"/>
    </row>
    <row r="10" spans="1:140" s="53" customFormat="1">
      <c r="A10" s="181" t="str">
        <f>'Sample Data'!A16</f>
        <v>MBVC-19-01 Composite</v>
      </c>
      <c r="B10" s="186">
        <f>'Sample Data'!C16</f>
        <v>10</v>
      </c>
      <c r="C10" s="183">
        <f>'Sample Data'!D16</f>
        <v>2.1800000000000002</v>
      </c>
      <c r="D10" s="183">
        <f>'Sample Data'!E16</f>
        <v>0.221</v>
      </c>
      <c r="E10" s="183">
        <f>'Sample Data'!F16</f>
        <v>0.23</v>
      </c>
      <c r="F10" s="183">
        <f>'Sample Data'!G16</f>
        <v>2.12</v>
      </c>
      <c r="G10" s="183">
        <f>'Sample Data'!H16</f>
        <v>0.45</v>
      </c>
      <c r="H10" s="183">
        <f>'Sample Data'!I16</f>
        <v>0.87</v>
      </c>
      <c r="I10" s="183" t="str">
        <f>'Sample Data'!J16</f>
        <v>ND</v>
      </c>
      <c r="J10" s="184">
        <f>'Sample Data'!K16</f>
        <v>7.6399999999999988</v>
      </c>
      <c r="K10" s="183">
        <f>'Sample Data'!L16</f>
        <v>0</v>
      </c>
      <c r="L10" s="183">
        <f>'Sample Data'!M16</f>
        <v>0</v>
      </c>
      <c r="M10" s="183">
        <f>'Sample Data'!N16</f>
        <v>0</v>
      </c>
      <c r="N10" s="183">
        <f>'Sample Data'!O16</f>
        <v>8.2800000000000012E-2</v>
      </c>
      <c r="O10" s="183">
        <f>'Sample Data'!P16</f>
        <v>9.9000000000000005E-2</v>
      </c>
      <c r="P10" s="183">
        <f>'Sample Data'!Q16</f>
        <v>9.9000000000000005E-2</v>
      </c>
      <c r="Q10" s="183">
        <f>'Sample Data'!R16</f>
        <v>0.10250000000000001</v>
      </c>
      <c r="R10" s="183">
        <f>'Sample Data'!S16</f>
        <v>0.21249999999999999</v>
      </c>
      <c r="S10" s="183">
        <f>'Sample Data'!T16</f>
        <v>0.27959999999999996</v>
      </c>
      <c r="T10" s="183">
        <f>'Sample Data'!U16</f>
        <v>0.34249999999999997</v>
      </c>
      <c r="U10" s="183">
        <f>'Sample Data'!V16</f>
        <v>0.41539999999999999</v>
      </c>
      <c r="V10" s="183">
        <f>'Sample Data'!W16</f>
        <v>0.64890000000000003</v>
      </c>
      <c r="W10" s="183">
        <f>'Sample Data'!X16</f>
        <v>1.6088</v>
      </c>
      <c r="X10" s="183">
        <f>'Sample Data'!Y16</f>
        <v>5.0465999999999998</v>
      </c>
      <c r="Y10" s="183">
        <f>'Sample Data'!Z16</f>
        <v>29.177399999999999</v>
      </c>
      <c r="Z10" s="183">
        <f>'Sample Data'!AA16</f>
        <v>87.812100000000015</v>
      </c>
      <c r="AA10" s="183">
        <f>'Sample Data'!AB16</f>
        <v>98.742099999999994</v>
      </c>
      <c r="AB10" s="183">
        <f>'Sample Data'!AC16</f>
        <v>99.047699999999992</v>
      </c>
      <c r="AC10" s="183">
        <f>'Sample Data'!AD16</f>
        <v>99.072100000000006</v>
      </c>
      <c r="AD10" s="183">
        <f>'Sample Data'!AE16</f>
        <v>99.077199999999991</v>
      </c>
      <c r="AE10" s="185">
        <f>'Sample Data'!AF16</f>
        <v>99.945999999999998</v>
      </c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</row>
    <row r="11" spans="1:140" s="108" customFormat="1">
      <c r="A11" s="27"/>
      <c r="B11" s="44"/>
      <c r="C11" s="42"/>
      <c r="D11" s="42"/>
      <c r="E11" s="42"/>
      <c r="F11" s="42"/>
      <c r="G11" s="42"/>
      <c r="H11" s="42"/>
      <c r="I11" s="38"/>
      <c r="J11" s="38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90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</row>
    <row r="12" spans="1:140" s="96" customFormat="1">
      <c r="A12" s="181" t="str">
        <f>'Sample Data'!A25</f>
        <v>MBVC-19-02 Composite</v>
      </c>
      <c r="B12" s="186">
        <f>'Sample Data'!C25</f>
        <v>11.299999999999997</v>
      </c>
      <c r="C12" s="183">
        <f>'Sample Data'!D25</f>
        <v>2.14</v>
      </c>
      <c r="D12" s="183">
        <f>'Sample Data'!E25</f>
        <v>0.22700000000000001</v>
      </c>
      <c r="E12" s="183">
        <f>'Sample Data'!F25</f>
        <v>0.25</v>
      </c>
      <c r="F12" s="183">
        <f>'Sample Data'!G25</f>
        <v>2.02</v>
      </c>
      <c r="G12" s="183">
        <f>'Sample Data'!H25</f>
        <v>0.7</v>
      </c>
      <c r="H12" s="183">
        <f>'Sample Data'!I25</f>
        <v>1.37</v>
      </c>
      <c r="I12" s="183" t="str">
        <f>'Sample Data'!J25</f>
        <v>ND</v>
      </c>
      <c r="J12" s="184">
        <f>'Sample Data'!K25</f>
        <v>7.5486725663716845</v>
      </c>
      <c r="K12" s="183">
        <f>'Sample Data'!L25</f>
        <v>0</v>
      </c>
      <c r="L12" s="183">
        <f>'Sample Data'!M25</f>
        <v>0</v>
      </c>
      <c r="M12" s="183">
        <f>'Sample Data'!N25</f>
        <v>0</v>
      </c>
      <c r="N12" s="183">
        <f>'Sample Data'!O25</f>
        <v>0.35681415929203547</v>
      </c>
      <c r="O12" s="183">
        <f>'Sample Data'!P25</f>
        <v>0.85106194690265502</v>
      </c>
      <c r="P12" s="183">
        <f>'Sample Data'!Q25</f>
        <v>0.88699115044247812</v>
      </c>
      <c r="Q12" s="183">
        <f>'Sample Data'!R25</f>
        <v>0.95194690265486748</v>
      </c>
      <c r="R12" s="183">
        <f>'Sample Data'!S25</f>
        <v>1.0972566371681418</v>
      </c>
      <c r="S12" s="183">
        <f>'Sample Data'!T25</f>
        <v>1.3293805309734514</v>
      </c>
      <c r="T12" s="183">
        <f>'Sample Data'!U25</f>
        <v>1.512389380530974</v>
      </c>
      <c r="U12" s="183">
        <f>'Sample Data'!V25</f>
        <v>1.7020353982300886</v>
      </c>
      <c r="V12" s="183">
        <f>'Sample Data'!W25</f>
        <v>2.2592035398230093</v>
      </c>
      <c r="W12" s="183">
        <f>'Sample Data'!X25</f>
        <v>3.8992035398230098</v>
      </c>
      <c r="X12" s="183">
        <f>'Sample Data'!Y25</f>
        <v>8.2058407079646045</v>
      </c>
      <c r="Y12" s="183">
        <f>'Sample Data'!Z25</f>
        <v>35.649557522123899</v>
      </c>
      <c r="Z12" s="183">
        <f>'Sample Data'!AA25</f>
        <v>85.906548672566402</v>
      </c>
      <c r="AA12" s="183">
        <f>'Sample Data'!AB25</f>
        <v>98.077699115044254</v>
      </c>
      <c r="AB12" s="183">
        <f>'Sample Data'!AC25</f>
        <v>98.565840707964654</v>
      </c>
      <c r="AC12" s="183">
        <f>'Sample Data'!AD25</f>
        <v>98.584778761061969</v>
      </c>
      <c r="AD12" s="183">
        <f>'Sample Data'!AE25</f>
        <v>98.59539823008852</v>
      </c>
      <c r="AE12" s="185">
        <f>'Sample Data'!AF25</f>
        <v>99.968141592920389</v>
      </c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</row>
    <row r="13" spans="1:140">
      <c r="A13" s="27"/>
      <c r="B13" s="44"/>
      <c r="C13" s="42"/>
      <c r="D13" s="42"/>
      <c r="E13" s="42"/>
      <c r="F13" s="42"/>
      <c r="G13" s="42"/>
      <c r="H13" s="42"/>
      <c r="I13" s="38"/>
      <c r="J13" s="38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3"/>
    </row>
    <row r="14" spans="1:140">
      <c r="A14" s="181" t="str">
        <f>'Sample Data'!A34</f>
        <v>MBVC-19-03 Composite</v>
      </c>
      <c r="B14" s="186">
        <f>'Sample Data'!C34</f>
        <v>9.7999999999999989</v>
      </c>
      <c r="C14" s="183">
        <f>'Sample Data'!D34</f>
        <v>2.21</v>
      </c>
      <c r="D14" s="183">
        <f>'Sample Data'!E34</f>
        <v>0.216</v>
      </c>
      <c r="E14" s="183">
        <f>'Sample Data'!F34</f>
        <v>0.24</v>
      </c>
      <c r="F14" s="183">
        <f>'Sample Data'!G34</f>
        <v>2.0699999999999998</v>
      </c>
      <c r="G14" s="183">
        <f>'Sample Data'!H34</f>
        <v>0.82</v>
      </c>
      <c r="H14" s="183">
        <f>'Sample Data'!I34</f>
        <v>0.92</v>
      </c>
      <c r="I14" s="183" t="str">
        <f>'Sample Data'!J34</f>
        <v>ND</v>
      </c>
      <c r="J14" s="184">
        <f>'Sample Data'!K34</f>
        <v>6.8979591836734695</v>
      </c>
      <c r="K14" s="183">
        <f>'Sample Data'!L34</f>
        <v>0</v>
      </c>
      <c r="L14" s="183">
        <f>'Sample Data'!M34</f>
        <v>0.29714285714285721</v>
      </c>
      <c r="M14" s="183">
        <f>'Sample Data'!N34</f>
        <v>0.64336734693877551</v>
      </c>
      <c r="N14" s="183">
        <f>'Sample Data'!O34</f>
        <v>1.064591836734694</v>
      </c>
      <c r="O14" s="183">
        <f>'Sample Data'!P34</f>
        <v>1.2438775510204085</v>
      </c>
      <c r="P14" s="183">
        <f>'Sample Data'!Q34</f>
        <v>1.3041836734693879</v>
      </c>
      <c r="Q14" s="183">
        <f>'Sample Data'!R34</f>
        <v>1.4119387755102042</v>
      </c>
      <c r="R14" s="183">
        <f>'Sample Data'!S34</f>
        <v>1.5385714285714291</v>
      </c>
      <c r="S14" s="183">
        <f>'Sample Data'!T34</f>
        <v>1.726530612244898</v>
      </c>
      <c r="T14" s="183">
        <f>'Sample Data'!U34</f>
        <v>1.8711224489795921</v>
      </c>
      <c r="U14" s="183">
        <f>'Sample Data'!V34</f>
        <v>2.0759183673469392</v>
      </c>
      <c r="V14" s="183">
        <f>'Sample Data'!W34</f>
        <v>2.5974489795918374</v>
      </c>
      <c r="W14" s="183">
        <f>'Sample Data'!X34</f>
        <v>4.0990816326530615</v>
      </c>
      <c r="X14" s="183">
        <f>'Sample Data'!Y34</f>
        <v>7.5947959183673479</v>
      </c>
      <c r="Y14" s="183">
        <f>'Sample Data'!Z34</f>
        <v>26.837959183673473</v>
      </c>
      <c r="Z14" s="183">
        <f>'Sample Data'!AA34</f>
        <v>83.182551020408155</v>
      </c>
      <c r="AA14" s="183">
        <f>'Sample Data'!AB34</f>
        <v>98.487857142857152</v>
      </c>
      <c r="AB14" s="183">
        <f>'Sample Data'!AC34</f>
        <v>99.046020408163272</v>
      </c>
      <c r="AC14" s="183">
        <f>'Sample Data'!AD34</f>
        <v>99.0619387755102</v>
      </c>
      <c r="AD14" s="183">
        <f>'Sample Data'!AE34</f>
        <v>99.072346938775524</v>
      </c>
      <c r="AE14" s="185">
        <f>'Sample Data'!AF34</f>
        <v>99.982448979591851</v>
      </c>
    </row>
    <row r="15" spans="1:140">
      <c r="A15" s="27"/>
      <c r="B15" s="44"/>
      <c r="C15" s="42"/>
      <c r="D15" s="42"/>
      <c r="E15" s="42"/>
      <c r="F15" s="42"/>
      <c r="G15" s="42"/>
      <c r="H15" s="42"/>
      <c r="I15" s="38"/>
      <c r="J15" s="38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</row>
    <row r="16" spans="1:140">
      <c r="A16" s="181" t="str">
        <f>'Sample Data'!A41</f>
        <v>MBVC-19-04 Composite</v>
      </c>
      <c r="B16" s="186">
        <f>'Sample Data'!C41</f>
        <v>9.9</v>
      </c>
      <c r="C16" s="183">
        <f>'Sample Data'!D41</f>
        <v>2.21</v>
      </c>
      <c r="D16" s="183">
        <f>'Sample Data'!E41</f>
        <v>0.216</v>
      </c>
      <c r="E16" s="183">
        <f>'Sample Data'!F41</f>
        <v>0.23</v>
      </c>
      <c r="F16" s="183">
        <f>'Sample Data'!G41</f>
        <v>2.13</v>
      </c>
      <c r="G16" s="183">
        <f>'Sample Data'!H41</f>
        <v>0.6</v>
      </c>
      <c r="H16" s="183">
        <f>'Sample Data'!I41</f>
        <v>0.97</v>
      </c>
      <c r="I16" s="184">
        <f>'Sample Data'!J41</f>
        <v>1.1007070707070705</v>
      </c>
      <c r="J16" s="184">
        <f>'Sample Data'!$K$41</f>
        <v>7.7575757575757569</v>
      </c>
      <c r="K16" s="183">
        <f>'Sample Data'!L41</f>
        <v>0</v>
      </c>
      <c r="L16" s="183">
        <f>'Sample Data'!M41</f>
        <v>0</v>
      </c>
      <c r="M16" s="183">
        <f>'Sample Data'!N41</f>
        <v>0.27090909090909088</v>
      </c>
      <c r="N16" s="183">
        <f>'Sample Data'!O41</f>
        <v>0.34131313131313129</v>
      </c>
      <c r="O16" s="183">
        <f>'Sample Data'!P41</f>
        <v>0.60656565656565653</v>
      </c>
      <c r="P16" s="183">
        <f>'Sample Data'!Q41</f>
        <v>0.60656565656565653</v>
      </c>
      <c r="Q16" s="183">
        <f>'Sample Data'!R41</f>
        <v>0.65737373737373739</v>
      </c>
      <c r="R16" s="183">
        <f>'Sample Data'!S41</f>
        <v>0.7447474747474746</v>
      </c>
      <c r="S16" s="183">
        <f>'Sample Data'!T41</f>
        <v>0.81454545454545457</v>
      </c>
      <c r="T16" s="183">
        <f>'Sample Data'!U41</f>
        <v>0.87808080808080802</v>
      </c>
      <c r="U16" s="183">
        <f>'Sample Data'!V41</f>
        <v>0.93787878787878765</v>
      </c>
      <c r="V16" s="183">
        <f>'Sample Data'!W41</f>
        <v>1.1729292929292927</v>
      </c>
      <c r="W16" s="183">
        <f>'Sample Data'!X41</f>
        <v>2.0489898989898991</v>
      </c>
      <c r="X16" s="183">
        <f>'Sample Data'!Y41</f>
        <v>4.9511111111111106</v>
      </c>
      <c r="Y16" s="183">
        <f>'Sample Data'!Z41</f>
        <v>24.787777777777777</v>
      </c>
      <c r="Z16" s="183">
        <f>'Sample Data'!AA41</f>
        <v>84.794949494949492</v>
      </c>
      <c r="AA16" s="183">
        <f>'Sample Data'!AB41</f>
        <v>98.565555555555548</v>
      </c>
      <c r="AB16" s="183">
        <f>'Sample Data'!AC41</f>
        <v>98.992222222222225</v>
      </c>
      <c r="AC16" s="183">
        <f>'Sample Data'!AD41</f>
        <v>99.002222222222215</v>
      </c>
      <c r="AD16" s="183">
        <f>'Sample Data'!AE41</f>
        <v>99.015656565656556</v>
      </c>
      <c r="AE16" s="185">
        <f>'Sample Data'!AF41</f>
        <v>99.990909090909099</v>
      </c>
    </row>
    <row r="17" spans="1:140">
      <c r="A17" s="27"/>
      <c r="B17" s="25"/>
      <c r="C17" s="14"/>
      <c r="D17" s="14"/>
      <c r="E17" s="26"/>
      <c r="F17" s="14"/>
      <c r="G17" s="14"/>
      <c r="H17" s="14"/>
      <c r="I17" s="25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31"/>
    </row>
    <row r="18" spans="1:140" s="96" customFormat="1">
      <c r="A18" s="181" t="str">
        <f>'Sample Data'!A50</f>
        <v>MBVC-19-05 Composite</v>
      </c>
      <c r="B18" s="186">
        <f>'Sample Data'!C50</f>
        <v>9.4</v>
      </c>
      <c r="C18" s="183">
        <f>'Sample Data'!D50</f>
        <v>2.11</v>
      </c>
      <c r="D18" s="183">
        <f>'Sample Data'!E50</f>
        <v>0.23200000000000001</v>
      </c>
      <c r="E18" s="183">
        <f>'Sample Data'!F50</f>
        <v>0.24</v>
      </c>
      <c r="F18" s="183">
        <f>'Sample Data'!G50</f>
        <v>2.04</v>
      </c>
      <c r="G18" s="183">
        <f>'Sample Data'!H50</f>
        <v>0.52</v>
      </c>
      <c r="H18" s="183">
        <f>'Sample Data'!I50</f>
        <v>0.89</v>
      </c>
      <c r="I18" s="183" t="str">
        <f>'Sample Data'!J50</f>
        <v>ND</v>
      </c>
      <c r="J18" s="184">
        <f>'Sample Data'!K50</f>
        <v>7.6702127659574462</v>
      </c>
      <c r="K18" s="183">
        <f>'Sample Data'!L50</f>
        <v>0</v>
      </c>
      <c r="L18" s="183">
        <f>'Sample Data'!M50</f>
        <v>0</v>
      </c>
      <c r="M18" s="183">
        <f>'Sample Data'!N50</f>
        <v>0</v>
      </c>
      <c r="N18" s="183">
        <f>'Sample Data'!O50</f>
        <v>0</v>
      </c>
      <c r="O18" s="183">
        <f>'Sample Data'!P50</f>
        <v>0</v>
      </c>
      <c r="P18" s="183">
        <f>'Sample Data'!Q50</f>
        <v>4.0212765957446814E-2</v>
      </c>
      <c r="Q18" s="183">
        <f>'Sample Data'!R50</f>
        <v>5.2659574468085106E-2</v>
      </c>
      <c r="R18" s="183">
        <f>'Sample Data'!S50</f>
        <v>0.15957446808510636</v>
      </c>
      <c r="S18" s="183">
        <f>'Sample Data'!T50</f>
        <v>0.37627659574468086</v>
      </c>
      <c r="T18" s="183">
        <f>'Sample Data'!U50</f>
        <v>0.6045744680851064</v>
      </c>
      <c r="U18" s="183">
        <f>'Sample Data'!V50</f>
        <v>0.91819148936170214</v>
      </c>
      <c r="V18" s="183">
        <f>'Sample Data'!W50</f>
        <v>1.5212765957446808</v>
      </c>
      <c r="W18" s="183">
        <f>'Sample Data'!X50</f>
        <v>2.9995744680851062</v>
      </c>
      <c r="X18" s="183">
        <f>'Sample Data'!Y50</f>
        <v>7.7235106382978715</v>
      </c>
      <c r="Y18" s="183">
        <f>'Sample Data'!Z50</f>
        <v>39.039148936170207</v>
      </c>
      <c r="Z18" s="183">
        <f>'Sample Data'!AA50</f>
        <v>88.037234042553195</v>
      </c>
      <c r="AA18" s="183">
        <f>'Sample Data'!AB50</f>
        <v>98.468191489361701</v>
      </c>
      <c r="AB18" s="183">
        <f>'Sample Data'!AC50</f>
        <v>99.054361702127665</v>
      </c>
      <c r="AC18" s="183">
        <f>'Sample Data'!AD50</f>
        <v>99.074680851063817</v>
      </c>
      <c r="AD18" s="183">
        <f>'Sample Data'!AE50</f>
        <v>99.086595744680864</v>
      </c>
      <c r="AE18" s="185">
        <f>'Sample Data'!AF50</f>
        <v>99.974148936170209</v>
      </c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</row>
    <row r="19" spans="1:140" s="96" customFormat="1">
      <c r="A19" s="27"/>
      <c r="B19" s="44"/>
      <c r="C19" s="42"/>
      <c r="D19" s="42"/>
      <c r="E19" s="42"/>
      <c r="F19" s="42"/>
      <c r="G19" s="42"/>
      <c r="H19" s="42"/>
      <c r="I19" s="38"/>
      <c r="J19" s="38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3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</row>
    <row r="20" spans="1:140" s="96" customFormat="1">
      <c r="A20" s="181" t="str">
        <f>'Sample Data'!A59</f>
        <v>MBVC-19-06 Composite</v>
      </c>
      <c r="B20" s="186">
        <f>'Sample Data'!C59</f>
        <v>10.199999999999999</v>
      </c>
      <c r="C20" s="183">
        <f>'Sample Data'!D59</f>
        <v>2.12</v>
      </c>
      <c r="D20" s="183">
        <f>'Sample Data'!E59</f>
        <v>0.23</v>
      </c>
      <c r="E20" s="183">
        <f>'Sample Data'!F59</f>
        <v>0.24</v>
      </c>
      <c r="F20" s="183">
        <f>'Sample Data'!G59</f>
        <v>2.0299999999999998</v>
      </c>
      <c r="G20" s="183">
        <f>'Sample Data'!H59</f>
        <v>0.62</v>
      </c>
      <c r="H20" s="183">
        <f>'Sample Data'!I59</f>
        <v>0.85</v>
      </c>
      <c r="I20" s="183" t="str">
        <f>'Sample Data'!J59</f>
        <v>ND</v>
      </c>
      <c r="J20" s="184">
        <f>'Sample Data'!K59</f>
        <v>8</v>
      </c>
      <c r="K20" s="183">
        <f>'Sample Data'!L59</f>
        <v>0</v>
      </c>
      <c r="L20" s="183">
        <f>'Sample Data'!M59</f>
        <v>0</v>
      </c>
      <c r="M20" s="183">
        <f>'Sample Data'!N59</f>
        <v>0</v>
      </c>
      <c r="N20" s="183">
        <f>'Sample Data'!O59</f>
        <v>0.23480392156862748</v>
      </c>
      <c r="O20" s="183">
        <f>'Sample Data'!P59</f>
        <v>0.46323529411764708</v>
      </c>
      <c r="P20" s="183">
        <f>'Sample Data'!Q59</f>
        <v>0.46323529411764708</v>
      </c>
      <c r="Q20" s="183">
        <f>'Sample Data'!R59</f>
        <v>0.66117647058823537</v>
      </c>
      <c r="R20" s="183">
        <f>'Sample Data'!S59</f>
        <v>0.86725490196078436</v>
      </c>
      <c r="S20" s="183">
        <f>'Sample Data'!T59</f>
        <v>1.0207843137254904</v>
      </c>
      <c r="T20" s="183">
        <f>'Sample Data'!U59</f>
        <v>1.1440196078431373</v>
      </c>
      <c r="U20" s="183">
        <f>'Sample Data'!V59</f>
        <v>1.2456862745098041</v>
      </c>
      <c r="V20" s="183">
        <f>'Sample Data'!W59</f>
        <v>1.4772549019607846</v>
      </c>
      <c r="W20" s="183">
        <f>'Sample Data'!X59</f>
        <v>2.5485294117647057</v>
      </c>
      <c r="X20" s="183">
        <f>'Sample Data'!Y59</f>
        <v>7.4771568627450984</v>
      </c>
      <c r="Y20" s="183">
        <f>'Sample Data'!Z59</f>
        <v>38.112058823529416</v>
      </c>
      <c r="Z20" s="183">
        <f>'Sample Data'!AA59</f>
        <v>87.270588235294127</v>
      </c>
      <c r="AA20" s="183">
        <f>'Sample Data'!AB59</f>
        <v>98.576862745098055</v>
      </c>
      <c r="AB20" s="183">
        <f>'Sample Data'!AC59</f>
        <v>99.094607843137254</v>
      </c>
      <c r="AC20" s="183">
        <f>'Sample Data'!AD59</f>
        <v>99.114607843137264</v>
      </c>
      <c r="AD20" s="183">
        <f>'Sample Data'!AE59</f>
        <v>99.125882352941204</v>
      </c>
      <c r="AE20" s="185">
        <f>'Sample Data'!AF59</f>
        <v>99.969607843137268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</row>
    <row r="21" spans="1:140" s="96" customFormat="1">
      <c r="A21" s="27"/>
      <c r="B21" s="44"/>
      <c r="C21" s="42"/>
      <c r="D21" s="42"/>
      <c r="E21" s="42"/>
      <c r="F21" s="42"/>
      <c r="G21" s="42"/>
      <c r="H21" s="42"/>
      <c r="I21" s="38"/>
      <c r="J21" s="38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</row>
    <row r="22" spans="1:140" s="96" customFormat="1">
      <c r="A22" s="181" t="str">
        <f>'Sample Data'!A69</f>
        <v>MBVC-19-07 Composite</v>
      </c>
      <c r="B22" s="186">
        <f>'Sample Data'!C69</f>
        <v>8.5</v>
      </c>
      <c r="C22" s="183">
        <f>'Sample Data'!D69</f>
        <v>2.17</v>
      </c>
      <c r="D22" s="183">
        <f>'Sample Data'!E69</f>
        <v>0.222</v>
      </c>
      <c r="E22" s="183">
        <f>'Sample Data'!F69</f>
        <v>0.25</v>
      </c>
      <c r="F22" s="183">
        <f>'Sample Data'!G69</f>
        <v>1.98</v>
      </c>
      <c r="G22" s="183">
        <f>'Sample Data'!H69</f>
        <v>0.96</v>
      </c>
      <c r="H22" s="183">
        <f>'Sample Data'!I69</f>
        <v>0.84</v>
      </c>
      <c r="I22" s="183" t="str">
        <f>'Sample Data'!J69</f>
        <v>ND</v>
      </c>
      <c r="J22" s="184">
        <f>'Sample Data'!K69</f>
        <v>7.8588235294117643</v>
      </c>
      <c r="K22" s="183">
        <f>'Sample Data'!L69</f>
        <v>0.24952941176470583</v>
      </c>
      <c r="L22" s="183">
        <f>'Sample Data'!M69</f>
        <v>0.24952941176470583</v>
      </c>
      <c r="M22" s="183">
        <f>'Sample Data'!N69</f>
        <v>1.0771764705882352</v>
      </c>
      <c r="N22" s="183">
        <f>'Sample Data'!O69</f>
        <v>1.7648235294117645</v>
      </c>
      <c r="O22" s="183">
        <f>'Sample Data'!P69</f>
        <v>1.9952941176470589</v>
      </c>
      <c r="P22" s="183">
        <f>'Sample Data'!Q69</f>
        <v>2.1131764705882352</v>
      </c>
      <c r="Q22" s="183">
        <f>'Sample Data'!R69</f>
        <v>2.2470588235294118</v>
      </c>
      <c r="R22" s="183">
        <f>'Sample Data'!S69</f>
        <v>2.3915294117647057</v>
      </c>
      <c r="S22" s="183">
        <f>'Sample Data'!T69</f>
        <v>2.5632941176470587</v>
      </c>
      <c r="T22" s="183">
        <f>'Sample Data'!U69</f>
        <v>2.7424705882352942</v>
      </c>
      <c r="U22" s="183">
        <f>'Sample Data'!V69</f>
        <v>2.9364705882352937</v>
      </c>
      <c r="V22" s="183">
        <f>'Sample Data'!W69</f>
        <v>3.4977647058823527</v>
      </c>
      <c r="W22" s="183">
        <f>'Sample Data'!X69</f>
        <v>5.0068235294117649</v>
      </c>
      <c r="X22" s="183">
        <f>'Sample Data'!Y69</f>
        <v>9.5091764705882351</v>
      </c>
      <c r="Y22" s="183">
        <f>'Sample Data'!Z69</f>
        <v>31.233411764705881</v>
      </c>
      <c r="Z22" s="183">
        <f>'Sample Data'!AA69</f>
        <v>86.27623529411764</v>
      </c>
      <c r="AA22" s="183">
        <f>'Sample Data'!AB69</f>
        <v>98.577764705882345</v>
      </c>
      <c r="AB22" s="183">
        <f>'Sample Data'!AC69</f>
        <v>99.120470588235293</v>
      </c>
      <c r="AC22" s="183">
        <f>'Sample Data'!AD69</f>
        <v>99.131647058823518</v>
      </c>
      <c r="AD22" s="183">
        <f>'Sample Data'!AE69</f>
        <v>99.147647058823523</v>
      </c>
      <c r="AE22" s="185">
        <f>'Sample Data'!AF69</f>
        <v>99.981999999999999</v>
      </c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</row>
    <row r="23" spans="1:140" s="96" customFormat="1">
      <c r="A23" s="27"/>
      <c r="B23" s="44"/>
      <c r="C23" s="42"/>
      <c r="D23" s="42"/>
      <c r="E23" s="42"/>
      <c r="F23" s="42"/>
      <c r="G23" s="42"/>
      <c r="H23" s="42"/>
      <c r="I23" s="38"/>
      <c r="J23" s="38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3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</row>
    <row r="24" spans="1:140" s="96" customFormat="1">
      <c r="A24" s="181" t="str">
        <f>'Sample Data'!A88</f>
        <v>MBVC-19-08 Composite</v>
      </c>
      <c r="B24" s="186">
        <f>'Sample Data'!C88</f>
        <v>11.099999999999998</v>
      </c>
      <c r="C24" s="183">
        <f>'Sample Data'!D88</f>
        <v>2.14</v>
      </c>
      <c r="D24" s="183">
        <f>'Sample Data'!E88</f>
        <v>0.22700000000000001</v>
      </c>
      <c r="E24" s="183">
        <f>'Sample Data'!F88</f>
        <v>0.26</v>
      </c>
      <c r="F24" s="183">
        <f>'Sample Data'!G88</f>
        <v>1.94</v>
      </c>
      <c r="G24" s="183">
        <f>'Sample Data'!H88</f>
        <v>1</v>
      </c>
      <c r="H24" s="183">
        <f>'Sample Data'!I88</f>
        <v>0.93</v>
      </c>
      <c r="I24" s="184">
        <f>'Sample Data'!J88</f>
        <v>4.2187387387387396</v>
      </c>
      <c r="J24" s="184">
        <f>'Sample Data'!K88</f>
        <v>7.5225225225225243</v>
      </c>
      <c r="K24" s="183">
        <f>'Sample Data'!L88</f>
        <v>0</v>
      </c>
      <c r="L24" s="183">
        <f>'Sample Data'!M88</f>
        <v>0.37189189189189198</v>
      </c>
      <c r="M24" s="183">
        <f>'Sample Data'!N88</f>
        <v>1.2493693693693697</v>
      </c>
      <c r="N24" s="183">
        <f>'Sample Data'!O88</f>
        <v>1.9495495495495501</v>
      </c>
      <c r="O24" s="183">
        <f>'Sample Data'!P88</f>
        <v>2.2531531531531539</v>
      </c>
      <c r="P24" s="183">
        <f>'Sample Data'!Q88</f>
        <v>2.3664864864864872</v>
      </c>
      <c r="Q24" s="183">
        <f>'Sample Data'!R88</f>
        <v>2.4452252252252258</v>
      </c>
      <c r="R24" s="183">
        <f>'Sample Data'!S88</f>
        <v>2.7113513513513521</v>
      </c>
      <c r="S24" s="183">
        <f>'Sample Data'!T88</f>
        <v>2.9298198198198206</v>
      </c>
      <c r="T24" s="183">
        <f>'Sample Data'!U88</f>
        <v>3.1364864864864863</v>
      </c>
      <c r="U24" s="183">
        <f>'Sample Data'!V88</f>
        <v>3.3517117117117126</v>
      </c>
      <c r="V24" s="183">
        <f>'Sample Data'!W88</f>
        <v>3.8910810810810825</v>
      </c>
      <c r="W24" s="183">
        <f>'Sample Data'!X88</f>
        <v>5.3518018018018019</v>
      </c>
      <c r="X24" s="183">
        <f>'Sample Data'!Y88</f>
        <v>9.555675675675678</v>
      </c>
      <c r="Y24" s="183">
        <f>'Sample Data'!Z88</f>
        <v>35.166576576576588</v>
      </c>
      <c r="Z24" s="183">
        <f>'Sample Data'!AA88</f>
        <v>86.816126126126136</v>
      </c>
      <c r="AA24" s="183">
        <f>'Sample Data'!AB88</f>
        <v>98.501711711711749</v>
      </c>
      <c r="AB24" s="183">
        <f>'Sample Data'!AC88</f>
        <v>99.005585585585607</v>
      </c>
      <c r="AC24" s="183">
        <f>'Sample Data'!AD88</f>
        <v>99.017837837837874</v>
      </c>
      <c r="AD24" s="183">
        <f>'Sample Data'!AE88</f>
        <v>99.049729729729748</v>
      </c>
      <c r="AE24" s="185">
        <f>'Sample Data'!AF88</f>
        <v>99.979729729729755</v>
      </c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</row>
    <row r="25" spans="1:140" s="96" customFormat="1">
      <c r="A25" s="27"/>
      <c r="B25" s="44"/>
      <c r="C25" s="42"/>
      <c r="D25" s="42"/>
      <c r="E25" s="42"/>
      <c r="F25" s="42"/>
      <c r="G25" s="42"/>
      <c r="H25" s="42"/>
      <c r="I25" s="179"/>
      <c r="J25" s="38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3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</row>
    <row r="26" spans="1:140" s="96" customFormat="1">
      <c r="A26" s="181" t="str">
        <f>'Sample Data'!A97</f>
        <v>MBVC-19-09 Composite</v>
      </c>
      <c r="B26" s="186">
        <f>'Sample Data'!C97</f>
        <v>8.6000000000000014</v>
      </c>
      <c r="C26" s="183">
        <f>'Sample Data'!D97</f>
        <v>2.16</v>
      </c>
      <c r="D26" s="183">
        <f>'Sample Data'!E97</f>
        <v>0.224</v>
      </c>
      <c r="E26" s="183">
        <f>'Sample Data'!F97</f>
        <v>0.24</v>
      </c>
      <c r="F26" s="183">
        <f>'Sample Data'!G97</f>
        <v>2.0699999999999998</v>
      </c>
      <c r="G26" s="183">
        <f>'Sample Data'!H97</f>
        <v>0.56000000000000005</v>
      </c>
      <c r="H26" s="183">
        <f>'Sample Data'!I97</f>
        <v>0.96</v>
      </c>
      <c r="I26" s="187">
        <f>'Sample Data'!J97</f>
        <v>0.9943023255813952</v>
      </c>
      <c r="J26" s="184">
        <f>'Sample Data'!K97</f>
        <v>7.7325581395348824</v>
      </c>
      <c r="K26" s="183">
        <f>'Sample Data'!L97</f>
        <v>0</v>
      </c>
      <c r="L26" s="183">
        <f>'Sample Data'!M97</f>
        <v>0.1509302325581395</v>
      </c>
      <c r="M26" s="183">
        <f>'Sample Data'!N97</f>
        <v>0.1509302325581395</v>
      </c>
      <c r="N26" s="183">
        <f>'Sample Data'!O97</f>
        <v>0.21488372093023253</v>
      </c>
      <c r="O26" s="183">
        <f>'Sample Data'!P97</f>
        <v>0.24941860465116275</v>
      </c>
      <c r="P26" s="183">
        <f>'Sample Data'!Q97</f>
        <v>0.2798837209302325</v>
      </c>
      <c r="Q26" s="183">
        <f>'Sample Data'!R97</f>
        <v>0.44953488372093015</v>
      </c>
      <c r="R26" s="183">
        <f>'Sample Data'!S97</f>
        <v>0.49755813953488365</v>
      </c>
      <c r="S26" s="183">
        <f>'Sample Data'!T97</f>
        <v>0.591046511627907</v>
      </c>
      <c r="T26" s="183">
        <f>'Sample Data'!U97</f>
        <v>0.69360465116279058</v>
      </c>
      <c r="U26" s="183">
        <f>'Sample Data'!V97</f>
        <v>0.80825581395348833</v>
      </c>
      <c r="V26" s="183">
        <f>'Sample Data'!W97</f>
        <v>1.0563953488372093</v>
      </c>
      <c r="W26" s="183">
        <f>'Sample Data'!X97</f>
        <v>1.9634883720930232</v>
      </c>
      <c r="X26" s="183">
        <f>'Sample Data'!Y97</f>
        <v>6.7975581395348827</v>
      </c>
      <c r="Y26" s="183">
        <f>'Sample Data'!Z97</f>
        <v>32.668488372093016</v>
      </c>
      <c r="Z26" s="183">
        <f>'Sample Data'!AA97</f>
        <v>88.22104651162789</v>
      </c>
      <c r="AA26" s="183">
        <f>'Sample Data'!AB97</f>
        <v>98.328488372093005</v>
      </c>
      <c r="AB26" s="183">
        <f>'Sample Data'!AC97</f>
        <v>99.003720930232546</v>
      </c>
      <c r="AC26" s="183">
        <f>'Sample Data'!AD97</f>
        <v>99.024534883720932</v>
      </c>
      <c r="AD26" s="183">
        <f>'Sample Data'!AE97</f>
        <v>99.03383720930232</v>
      </c>
      <c r="AE26" s="185">
        <f>'Sample Data'!AF97</f>
        <v>99.986976744186038</v>
      </c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</row>
    <row r="27" spans="1:140" s="96" customFormat="1">
      <c r="A27" s="27"/>
      <c r="B27" s="44"/>
      <c r="C27" s="42"/>
      <c r="D27" s="42"/>
      <c r="E27" s="42"/>
      <c r="F27" s="42"/>
      <c r="G27" s="42"/>
      <c r="H27" s="42"/>
      <c r="I27" s="179"/>
      <c r="J27" s="38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3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</row>
    <row r="28" spans="1:140" s="28" customFormat="1">
      <c r="A28" s="181" t="str">
        <f>'Sample Data'!A106</f>
        <v>MBVC-19-10 Composite</v>
      </c>
      <c r="B28" s="186">
        <f>'Sample Data'!C106</f>
        <v>10.399999999999999</v>
      </c>
      <c r="C28" s="183">
        <f>'Sample Data'!D106</f>
        <v>2.09</v>
      </c>
      <c r="D28" s="183">
        <f>'Sample Data'!E106</f>
        <v>0.23499999999999999</v>
      </c>
      <c r="E28" s="183">
        <f>'Sample Data'!F106</f>
        <v>0.25</v>
      </c>
      <c r="F28" s="183">
        <f>'Sample Data'!G106</f>
        <v>1.99</v>
      </c>
      <c r="G28" s="183">
        <f>'Sample Data'!H106</f>
        <v>0.65</v>
      </c>
      <c r="H28" s="183">
        <f>'Sample Data'!I106</f>
        <v>0.69</v>
      </c>
      <c r="I28" s="183" t="str">
        <f>'Sample Data'!J106</f>
        <v>ND</v>
      </c>
      <c r="J28" s="184">
        <f>'Sample Data'!K106</f>
        <v>7.7788461538461551</v>
      </c>
      <c r="K28" s="183">
        <f>'Sample Data'!L106</f>
        <v>0</v>
      </c>
      <c r="L28" s="183">
        <f>'Sample Data'!M106</f>
        <v>0</v>
      </c>
      <c r="M28" s="183">
        <f>'Sample Data'!N106</f>
        <v>0.28625</v>
      </c>
      <c r="N28" s="183">
        <f>'Sample Data'!O106</f>
        <v>0.46115384615384614</v>
      </c>
      <c r="O28" s="183">
        <f>'Sample Data'!P106</f>
        <v>0.50423076923076926</v>
      </c>
      <c r="P28" s="183">
        <f>'Sample Data'!Q106</f>
        <v>0.54653846153846153</v>
      </c>
      <c r="Q28" s="183">
        <f>'Sample Data'!R106</f>
        <v>0.62038461538461542</v>
      </c>
      <c r="R28" s="183">
        <f>'Sample Data'!S106</f>
        <v>0.73105769230769235</v>
      </c>
      <c r="S28" s="183">
        <f>'Sample Data'!T106</f>
        <v>0.89788461538461561</v>
      </c>
      <c r="T28" s="183">
        <f>'Sample Data'!U106</f>
        <v>1.06375</v>
      </c>
      <c r="U28" s="183">
        <f>'Sample Data'!V106</f>
        <v>1.1948076923076925</v>
      </c>
      <c r="V28" s="183">
        <f>'Sample Data'!W106</f>
        <v>1.526923076923077</v>
      </c>
      <c r="W28" s="183">
        <f>'Sample Data'!X106</f>
        <v>3.1138461538461542</v>
      </c>
      <c r="X28" s="183">
        <f>'Sample Data'!Y106</f>
        <v>10.855673076923079</v>
      </c>
      <c r="Y28" s="183">
        <f>'Sample Data'!Z106</f>
        <v>41.667403846153853</v>
      </c>
      <c r="Z28" s="183">
        <f>'Sample Data'!AA106</f>
        <v>89.274038461538467</v>
      </c>
      <c r="AA28" s="183">
        <f>'Sample Data'!AB106</f>
        <v>98.657500000000013</v>
      </c>
      <c r="AB28" s="183">
        <f>'Sample Data'!AC106</f>
        <v>99.249326923076936</v>
      </c>
      <c r="AC28" s="183">
        <f>'Sample Data'!AD106</f>
        <v>99.259326923076941</v>
      </c>
      <c r="AD28" s="183">
        <f>'Sample Data'!AE106</f>
        <v>99.274038461538453</v>
      </c>
      <c r="AE28" s="185">
        <f>'Sample Data'!AF106</f>
        <v>99.9510576923077</v>
      </c>
    </row>
    <row r="29" spans="1:140" s="96" customFormat="1">
      <c r="A29" s="27"/>
      <c r="B29" s="44"/>
      <c r="C29" s="42"/>
      <c r="D29" s="42"/>
      <c r="E29" s="42"/>
      <c r="F29" s="42"/>
      <c r="G29" s="42"/>
      <c r="H29" s="42"/>
      <c r="I29" s="179"/>
      <c r="J29" s="38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</row>
    <row r="30" spans="1:140" s="96" customFormat="1">
      <c r="A30" s="181" t="str">
        <f>'Sample Data'!A115</f>
        <v>MBVC-19-11 Composite</v>
      </c>
      <c r="B30" s="186">
        <f>'Sample Data'!C115</f>
        <v>8.1999999999999993</v>
      </c>
      <c r="C30" s="183">
        <f>'Sample Data'!D115</f>
        <v>2.09</v>
      </c>
      <c r="D30" s="183">
        <f>'Sample Data'!E115</f>
        <v>0.24</v>
      </c>
      <c r="E30" s="183">
        <f>'Sample Data'!F115</f>
        <v>0.26</v>
      </c>
      <c r="F30" s="183">
        <f>'Sample Data'!G115</f>
        <v>1.96</v>
      </c>
      <c r="G30" s="183">
        <f>'Sample Data'!H115</f>
        <v>0.76</v>
      </c>
      <c r="H30" s="183">
        <f>'Sample Data'!I115</f>
        <v>0.59</v>
      </c>
      <c r="I30" s="187">
        <f>'Sample Data'!J115</f>
        <v>1.7909756097560978</v>
      </c>
      <c r="J30" s="184">
        <f>'Sample Data'!K115</f>
        <v>7.7682926829268295</v>
      </c>
      <c r="K30" s="183">
        <f>'Sample Data'!L115</f>
        <v>0</v>
      </c>
      <c r="L30" s="183">
        <f>'Sample Data'!M115</f>
        <v>0</v>
      </c>
      <c r="M30" s="183">
        <f>'Sample Data'!N115</f>
        <v>0.72439024390243911</v>
      </c>
      <c r="N30" s="183">
        <f>'Sample Data'!O115</f>
        <v>0.9926829268292684</v>
      </c>
      <c r="O30" s="183">
        <f>'Sample Data'!P115</f>
        <v>1.1109756097560977</v>
      </c>
      <c r="P30" s="183">
        <f>'Sample Data'!Q115</f>
        <v>1.1390243902439026</v>
      </c>
      <c r="Q30" s="183">
        <f>'Sample Data'!R115</f>
        <v>1.1829268292682926</v>
      </c>
      <c r="R30" s="183">
        <f>'Sample Data'!S115</f>
        <v>1.2929268292682927</v>
      </c>
      <c r="S30" s="183">
        <f>'Sample Data'!T115</f>
        <v>1.3808536585365856</v>
      </c>
      <c r="T30" s="183">
        <f>'Sample Data'!U115</f>
        <v>1.5070731707317073</v>
      </c>
      <c r="U30" s="183">
        <f>'Sample Data'!V115</f>
        <v>1.6478048780487806</v>
      </c>
      <c r="V30" s="183">
        <f>'Sample Data'!W115</f>
        <v>2.1096341463414636</v>
      </c>
      <c r="W30" s="183">
        <f>'Sample Data'!X115</f>
        <v>3.680609756097561</v>
      </c>
      <c r="X30" s="183">
        <f>'Sample Data'!Y115</f>
        <v>10.734634146341465</v>
      </c>
      <c r="Y30" s="183">
        <f>'Sample Data'!Z115</f>
        <v>40.817317073170734</v>
      </c>
      <c r="Z30" s="183">
        <f>'Sample Data'!AA115</f>
        <v>90.284146341463412</v>
      </c>
      <c r="AA30" s="183">
        <f>'Sample Data'!AB115</f>
        <v>98.722439024390241</v>
      </c>
      <c r="AB30" s="183">
        <f>'Sample Data'!AC115</f>
        <v>99.381707317073179</v>
      </c>
      <c r="AC30" s="183">
        <f>'Sample Data'!AD115</f>
        <v>99.411585365853668</v>
      </c>
      <c r="AD30" s="183">
        <f>'Sample Data'!AE115</f>
        <v>99.412682926829277</v>
      </c>
      <c r="AE30" s="185">
        <f>'Sample Data'!AF115</f>
        <v>99.989390243902449</v>
      </c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</row>
    <row r="31" spans="1:140" s="96" customFormat="1">
      <c r="A31" s="27"/>
      <c r="B31" s="44"/>
      <c r="C31" s="42"/>
      <c r="D31" s="42"/>
      <c r="E31" s="42"/>
      <c r="F31" s="42"/>
      <c r="G31" s="42"/>
      <c r="H31" s="42"/>
      <c r="I31" s="38"/>
      <c r="J31" s="38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131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</row>
    <row r="32" spans="1:140" s="96" customFormat="1">
      <c r="A32" s="181" t="str">
        <f>'Sample Data'!A125</f>
        <v>MBVC-19-12 Composite</v>
      </c>
      <c r="B32" s="186">
        <f>'Sample Data'!C125</f>
        <v>10.6</v>
      </c>
      <c r="C32" s="183">
        <f>'Sample Data'!D125</f>
        <v>2.06</v>
      </c>
      <c r="D32" s="183">
        <f>'Sample Data'!E125</f>
        <v>0.24</v>
      </c>
      <c r="E32" s="183">
        <f>'Sample Data'!F125</f>
        <v>0.3</v>
      </c>
      <c r="F32" s="183">
        <f>'Sample Data'!G125</f>
        <v>1.75</v>
      </c>
      <c r="G32" s="183">
        <f>'Sample Data'!H125</f>
        <v>1.21</v>
      </c>
      <c r="H32" s="183">
        <f>'Sample Data'!I125</f>
        <v>0.82</v>
      </c>
      <c r="I32" s="183" t="str">
        <f>'Sample Data'!J125</f>
        <v>ND</v>
      </c>
      <c r="J32" s="184">
        <f>'Sample Data'!K125</f>
        <v>7.4811320754716979</v>
      </c>
      <c r="K32" s="183">
        <f>'Sample Data'!L125</f>
        <v>0</v>
      </c>
      <c r="L32" s="183">
        <f>'Sample Data'!M125</f>
        <v>1.87811320754717</v>
      </c>
      <c r="M32" s="183">
        <f>'Sample Data'!N125</f>
        <v>2.8324528301886795</v>
      </c>
      <c r="N32" s="183">
        <f>'Sample Data'!O125</f>
        <v>2.8324528301886795</v>
      </c>
      <c r="O32" s="183">
        <f>'Sample Data'!P125</f>
        <v>3.2332075471698114</v>
      </c>
      <c r="P32" s="183">
        <f>'Sample Data'!Q125</f>
        <v>3.2807547169811326</v>
      </c>
      <c r="Q32" s="183">
        <f>'Sample Data'!R125</f>
        <v>3.3860377358490572</v>
      </c>
      <c r="R32" s="183">
        <f>'Sample Data'!S125</f>
        <v>3.8368867924528307</v>
      </c>
      <c r="S32" s="183">
        <f>'Sample Data'!T125</f>
        <v>4.1324528301886794</v>
      </c>
      <c r="T32" s="183">
        <f>'Sample Data'!U125</f>
        <v>4.5116981132075482</v>
      </c>
      <c r="U32" s="183">
        <f>'Sample Data'!V125</f>
        <v>4.9207547169811328</v>
      </c>
      <c r="V32" s="183">
        <f>'Sample Data'!W125</f>
        <v>6.0914150943396219</v>
      </c>
      <c r="W32" s="183">
        <f>'Sample Data'!X125</f>
        <v>9.1180188679245315</v>
      </c>
      <c r="X32" s="183">
        <f>'Sample Data'!Y125</f>
        <v>17.432358490566038</v>
      </c>
      <c r="Y32" s="183">
        <f>'Sample Data'!Z125</f>
        <v>44.737169811320747</v>
      </c>
      <c r="Z32" s="183">
        <f>'Sample Data'!AA125</f>
        <v>89.662735849056602</v>
      </c>
      <c r="AA32" s="183">
        <f>'Sample Data'!AB125</f>
        <v>98.445094339622642</v>
      </c>
      <c r="AB32" s="183">
        <f>'Sample Data'!AC125</f>
        <v>99.10915094339623</v>
      </c>
      <c r="AC32" s="183">
        <f>'Sample Data'!AD125</f>
        <v>99.137452830188678</v>
      </c>
      <c r="AD32" s="183">
        <f>'Sample Data'!AE125</f>
        <v>99.153207547169799</v>
      </c>
      <c r="AE32" s="185">
        <f>'Sample Data'!AF125</f>
        <v>99.962358490566046</v>
      </c>
      <c r="AF32" s="34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</row>
    <row r="33" spans="1:140" s="96" customFormat="1">
      <c r="A33" s="27"/>
      <c r="B33" s="44"/>
      <c r="C33" s="42"/>
      <c r="D33" s="42"/>
      <c r="E33" s="42"/>
      <c r="F33" s="42"/>
      <c r="G33" s="42"/>
      <c r="H33" s="42"/>
      <c r="I33" s="38"/>
      <c r="J33" s="38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3"/>
      <c r="AF33" s="34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</row>
    <row r="34" spans="1:140" s="96" customFormat="1">
      <c r="A34" s="181" t="str">
        <f>'Sample Data'!A134</f>
        <v>MBVC-19-13 Composite</v>
      </c>
      <c r="B34" s="186">
        <f>'Sample Data'!C134</f>
        <v>9.1999999999999993</v>
      </c>
      <c r="C34" s="183">
        <f>'Sample Data'!D134</f>
        <v>2.08</v>
      </c>
      <c r="D34" s="183">
        <f>'Sample Data'!E134</f>
        <v>0.23699999999999999</v>
      </c>
      <c r="E34" s="183">
        <f>'Sample Data'!F134</f>
        <v>0.28000000000000003</v>
      </c>
      <c r="F34" s="183">
        <f>'Sample Data'!G134</f>
        <v>1.84</v>
      </c>
      <c r="G34" s="183">
        <f>'Sample Data'!H134</f>
        <v>1.04</v>
      </c>
      <c r="H34" s="183">
        <f>'Sample Data'!I134</f>
        <v>0.94</v>
      </c>
      <c r="I34" s="183" t="str">
        <f>'Sample Data'!J134</f>
        <v>ND</v>
      </c>
      <c r="J34" s="184">
        <f>'Sample Data'!K134</f>
        <v>7.5434782608695663</v>
      </c>
      <c r="K34" s="183">
        <f>'Sample Data'!L134</f>
        <v>0</v>
      </c>
      <c r="L34" s="183">
        <f>'Sample Data'!M134</f>
        <v>0.67391304347826098</v>
      </c>
      <c r="M34" s="183">
        <f>'Sample Data'!N134</f>
        <v>0.67391304347826098</v>
      </c>
      <c r="N34" s="183">
        <f>'Sample Data'!O134</f>
        <v>2.37554347826087</v>
      </c>
      <c r="O34" s="183">
        <f>'Sample Data'!P134</f>
        <v>2.7128260869565217</v>
      </c>
      <c r="P34" s="183">
        <f>'Sample Data'!Q134</f>
        <v>2.7498913043478268</v>
      </c>
      <c r="Q34" s="183">
        <f>'Sample Data'!R134</f>
        <v>2.9790217391304354</v>
      </c>
      <c r="R34" s="183">
        <f>'Sample Data'!S134</f>
        <v>3.1293478260869563</v>
      </c>
      <c r="S34" s="183">
        <f>'Sample Data'!T134</f>
        <v>3.3061956521739133</v>
      </c>
      <c r="T34" s="183">
        <f>'Sample Data'!U134</f>
        <v>3.484673913043479</v>
      </c>
      <c r="U34" s="183">
        <f>'Sample Data'!V134</f>
        <v>3.6820652173913038</v>
      </c>
      <c r="V34" s="183">
        <f>'Sample Data'!W134</f>
        <v>4.3896739130434783</v>
      </c>
      <c r="W34" s="183">
        <f>'Sample Data'!X134</f>
        <v>6.4552173913043491</v>
      </c>
      <c r="X34" s="183">
        <f>'Sample Data'!Y134</f>
        <v>13.700326086956524</v>
      </c>
      <c r="Y34" s="183">
        <f>'Sample Data'!Z134</f>
        <v>41.718152173913047</v>
      </c>
      <c r="Z34" s="183">
        <f>'Sample Data'!AA134</f>
        <v>91.149456521739125</v>
      </c>
      <c r="AA34" s="183">
        <f>'Sample Data'!AB134</f>
        <v>98.505760869565222</v>
      </c>
      <c r="AB34" s="183">
        <f>'Sample Data'!AC134</f>
        <v>99.035108695652198</v>
      </c>
      <c r="AC34" s="183">
        <f>'Sample Data'!AD134</f>
        <v>99.054130434782621</v>
      </c>
      <c r="AD34" s="183">
        <f>'Sample Data'!AE134</f>
        <v>99.064347826086959</v>
      </c>
      <c r="AE34" s="185">
        <f>'Sample Data'!AF134</f>
        <v>99.988695652173917</v>
      </c>
      <c r="AF34" s="34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</row>
    <row r="35" spans="1:140" s="96" customFormat="1">
      <c r="A35" s="27"/>
      <c r="B35" s="44"/>
      <c r="C35" s="42"/>
      <c r="D35" s="42"/>
      <c r="E35" s="42"/>
      <c r="F35" s="42"/>
      <c r="G35" s="42"/>
      <c r="H35" s="42"/>
      <c r="I35" s="38"/>
      <c r="J35" s="38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3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</row>
    <row r="36" spans="1:140" s="96" customFormat="1">
      <c r="A36" s="181" t="str">
        <f>'Sample Data'!A143</f>
        <v>MBVC-19-14 Composite</v>
      </c>
      <c r="B36" s="186">
        <f>'Sample Data'!C143</f>
        <v>10.100000000000001</v>
      </c>
      <c r="C36" s="183">
        <f>'Sample Data'!D143</f>
        <v>2.1800000000000002</v>
      </c>
      <c r="D36" s="183">
        <f>'Sample Data'!E143</f>
        <v>0.221</v>
      </c>
      <c r="E36" s="183">
        <f>'Sample Data'!F143</f>
        <v>0.24</v>
      </c>
      <c r="F36" s="183">
        <f>'Sample Data'!G143</f>
        <v>2.0299999999999998</v>
      </c>
      <c r="G36" s="183">
        <f>'Sample Data'!H143</f>
        <v>0.85</v>
      </c>
      <c r="H36" s="183">
        <f>'Sample Data'!I143</f>
        <v>0.7</v>
      </c>
      <c r="I36" s="184">
        <f>'Sample Data'!J143</f>
        <v>2.5247524752475243</v>
      </c>
      <c r="J36" s="184">
        <f>'Sample Data'!K143</f>
        <v>7.6831683168316811</v>
      </c>
      <c r="K36" s="183">
        <f>'Sample Data'!L143</f>
        <v>0</v>
      </c>
      <c r="L36" s="183">
        <f>'Sample Data'!M143</f>
        <v>0</v>
      </c>
      <c r="M36" s="183">
        <f>'Sample Data'!N143</f>
        <v>0.71326732673267312</v>
      </c>
      <c r="N36" s="183">
        <f>'Sample Data'!O143</f>
        <v>1.209306930693069</v>
      </c>
      <c r="O36" s="183">
        <f>'Sample Data'!P143</f>
        <v>1.4635643564356433</v>
      </c>
      <c r="P36" s="183">
        <f>'Sample Data'!Q143</f>
        <v>1.5799999999999998</v>
      </c>
      <c r="Q36" s="183">
        <f>'Sample Data'!R143</f>
        <v>1.7246534653465342</v>
      </c>
      <c r="R36" s="183">
        <f>'Sample Data'!S143</f>
        <v>1.8882178217821777</v>
      </c>
      <c r="S36" s="183">
        <f>'Sample Data'!T143</f>
        <v>2.060990099009901</v>
      </c>
      <c r="T36" s="183">
        <f>'Sample Data'!U143</f>
        <v>2.2177227722772277</v>
      </c>
      <c r="U36" s="183">
        <f>'Sample Data'!V143</f>
        <v>2.4080198019801973</v>
      </c>
      <c r="V36" s="183">
        <f>'Sample Data'!W143</f>
        <v>2.887128712871287</v>
      </c>
      <c r="W36" s="183">
        <f>'Sample Data'!X143</f>
        <v>4.0685148514851477</v>
      </c>
      <c r="X36" s="183">
        <f>'Sample Data'!Y143</f>
        <v>7.3190099009900988</v>
      </c>
      <c r="Y36" s="183">
        <f>'Sample Data'!Z143</f>
        <v>28.594257425742573</v>
      </c>
      <c r="Z36" s="183">
        <f>'Sample Data'!AA143</f>
        <v>87.636633663366339</v>
      </c>
      <c r="AA36" s="183">
        <f>'Sample Data'!AB143</f>
        <v>98.318415841584155</v>
      </c>
      <c r="AB36" s="183">
        <f>'Sample Data'!AC143</f>
        <v>99.243267326732663</v>
      </c>
      <c r="AC36" s="183">
        <f>'Sample Data'!AD143</f>
        <v>99.278712871287127</v>
      </c>
      <c r="AD36" s="183">
        <f>'Sample Data'!AE143</f>
        <v>99.291287128712852</v>
      </c>
      <c r="AE36" s="185">
        <f>'Sample Data'!AF143</f>
        <v>99.980594059405931</v>
      </c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</row>
    <row r="37" spans="1:140" s="96" customFormat="1">
      <c r="A37" s="27"/>
      <c r="B37" s="44"/>
      <c r="C37" s="42"/>
      <c r="D37" s="42"/>
      <c r="E37" s="42"/>
      <c r="F37" s="42"/>
      <c r="G37" s="42"/>
      <c r="H37" s="42"/>
      <c r="I37" s="38"/>
      <c r="J37" s="38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</row>
    <row r="38" spans="1:140" s="96" customFormat="1">
      <c r="A38" s="181" t="str">
        <f>'Sample Data'!A163</f>
        <v>MBVC-19-15 Composite</v>
      </c>
      <c r="B38" s="186">
        <f>'Sample Data'!C163</f>
        <v>8.3000000000000007</v>
      </c>
      <c r="C38" s="183">
        <f>'Sample Data'!D163</f>
        <v>2.19</v>
      </c>
      <c r="D38" s="183">
        <f>'Sample Data'!E163</f>
        <v>0.219</v>
      </c>
      <c r="E38" s="183">
        <f>'Sample Data'!F163</f>
        <v>0.24</v>
      </c>
      <c r="F38" s="183">
        <f>'Sample Data'!G163</f>
        <v>2.0299999999999998</v>
      </c>
      <c r="G38" s="183">
        <f>'Sample Data'!H163</f>
        <v>0.88</v>
      </c>
      <c r="H38" s="183">
        <f>'Sample Data'!I163</f>
        <v>0.92</v>
      </c>
      <c r="I38" s="183" t="str">
        <f>'Sample Data'!J163</f>
        <v>ND</v>
      </c>
      <c r="J38" s="184">
        <f>'Sample Data'!K163</f>
        <v>7.4337349397590362</v>
      </c>
      <c r="K38" s="183">
        <f>'Sample Data'!L163</f>
        <v>0</v>
      </c>
      <c r="L38" s="183">
        <f>'Sample Data'!M163</f>
        <v>0.25493975903614458</v>
      </c>
      <c r="M38" s="183">
        <f>'Sample Data'!N163</f>
        <v>0.39939759036144579</v>
      </c>
      <c r="N38" s="183">
        <f>'Sample Data'!O163</f>
        <v>0.73481927710843364</v>
      </c>
      <c r="O38" s="183">
        <f>'Sample Data'!P163</f>
        <v>1.0704819277108435</v>
      </c>
      <c r="P38" s="183">
        <f>'Sample Data'!Q163</f>
        <v>1.5120481927710843</v>
      </c>
      <c r="Q38" s="183">
        <f>'Sample Data'!R163</f>
        <v>1.6197590361445782</v>
      </c>
      <c r="R38" s="183">
        <f>'Sample Data'!S163</f>
        <v>1.9689156626506021</v>
      </c>
      <c r="S38" s="183">
        <f>'Sample Data'!T163</f>
        <v>2.2025301204819274</v>
      </c>
      <c r="T38" s="183">
        <f>'Sample Data'!U163</f>
        <v>2.4814457831325298</v>
      </c>
      <c r="U38" s="183">
        <f>'Sample Data'!V163</f>
        <v>2.7643373493975898</v>
      </c>
      <c r="V38" s="183">
        <f>'Sample Data'!W163</f>
        <v>3.4333734939759033</v>
      </c>
      <c r="W38" s="183">
        <f>'Sample Data'!X163</f>
        <v>5.1603614457831313</v>
      </c>
      <c r="X38" s="183">
        <f>'Sample Data'!Y163</f>
        <v>10.063855421686746</v>
      </c>
      <c r="Y38" s="183">
        <f>'Sample Data'!Z163</f>
        <v>31.63493975903614</v>
      </c>
      <c r="Z38" s="183">
        <f>'Sample Data'!AA163</f>
        <v>79.473975903614459</v>
      </c>
      <c r="AA38" s="183">
        <f>'Sample Data'!AB163</f>
        <v>97.248313253012043</v>
      </c>
      <c r="AB38" s="183">
        <f>'Sample Data'!AC163</f>
        <v>98.909156626506004</v>
      </c>
      <c r="AC38" s="183">
        <f>'Sample Data'!AD163</f>
        <v>98.946385542168656</v>
      </c>
      <c r="AD38" s="183">
        <f>'Sample Data'!AE163</f>
        <v>98.95373493975903</v>
      </c>
      <c r="AE38" s="185">
        <f>'Sample Data'!AF163</f>
        <v>99.862650602409616</v>
      </c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</row>
    <row r="39" spans="1:140" s="96" customFormat="1">
      <c r="A39" s="27"/>
      <c r="B39" s="44"/>
      <c r="C39" s="42"/>
      <c r="D39" s="42"/>
      <c r="E39" s="42"/>
      <c r="F39" s="42"/>
      <c r="G39" s="42"/>
      <c r="H39" s="42"/>
      <c r="I39" s="38"/>
      <c r="J39" s="38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3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</row>
    <row r="40" spans="1:140" s="96" customFormat="1">
      <c r="A40" s="181" t="str">
        <f>'Sample Data'!A172</f>
        <v>MBVC-19-16 Composite</v>
      </c>
      <c r="B40" s="186">
        <f>'Sample Data'!C172</f>
        <v>9.1999999999999993</v>
      </c>
      <c r="C40" s="183">
        <f>'Sample Data'!D172</f>
        <v>2.13</v>
      </c>
      <c r="D40" s="183">
        <f>'Sample Data'!E172</f>
        <v>0.22800000000000001</v>
      </c>
      <c r="E40" s="183">
        <f>'Sample Data'!F172</f>
        <v>0.25</v>
      </c>
      <c r="F40" s="183">
        <f>'Sample Data'!G172</f>
        <v>2</v>
      </c>
      <c r="G40" s="183">
        <f>'Sample Data'!H172</f>
        <v>0.76</v>
      </c>
      <c r="H40" s="183">
        <f>'Sample Data'!I172</f>
        <v>0.89</v>
      </c>
      <c r="I40" s="183" t="str">
        <f>'Sample Data'!J172</f>
        <v>ND</v>
      </c>
      <c r="J40" s="184">
        <f>'Sample Data'!K172</f>
        <v>7.5978260869565233</v>
      </c>
      <c r="K40" s="183">
        <f>'Sample Data'!L172</f>
        <v>0</v>
      </c>
      <c r="L40" s="183">
        <f>'Sample Data'!M172</f>
        <v>7.1086956521739145E-2</v>
      </c>
      <c r="M40" s="183">
        <f>'Sample Data'!N172</f>
        <v>0.56478260869565222</v>
      </c>
      <c r="N40" s="183">
        <f>'Sample Data'!O172</f>
        <v>0.88043478260869568</v>
      </c>
      <c r="O40" s="183">
        <f>'Sample Data'!P172</f>
        <v>0.97891304347826102</v>
      </c>
      <c r="P40" s="183">
        <f>'Sample Data'!Q172</f>
        <v>1.0221739130434784</v>
      </c>
      <c r="Q40" s="183">
        <f>'Sample Data'!R172</f>
        <v>1.0795652173913044</v>
      </c>
      <c r="R40" s="183">
        <f>'Sample Data'!S172</f>
        <v>1.239782608695652</v>
      </c>
      <c r="S40" s="183">
        <f>'Sample Data'!T172</f>
        <v>1.4280434782608695</v>
      </c>
      <c r="T40" s="183">
        <f>'Sample Data'!U172</f>
        <v>1.5893478260869565</v>
      </c>
      <c r="U40" s="183">
        <f>'Sample Data'!V172</f>
        <v>1.7884782608695655</v>
      </c>
      <c r="V40" s="183">
        <f>'Sample Data'!W172</f>
        <v>2.2251086956521742</v>
      </c>
      <c r="W40" s="183">
        <f>'Sample Data'!X172</f>
        <v>3.7425000000000002</v>
      </c>
      <c r="X40" s="183">
        <f>'Sample Data'!Y172</f>
        <v>8.9640217391304358</v>
      </c>
      <c r="Y40" s="183">
        <f>'Sample Data'!Z172</f>
        <v>37.632282608695654</v>
      </c>
      <c r="Z40" s="183">
        <f>'Sample Data'!AA172</f>
        <v>86.847282608695664</v>
      </c>
      <c r="AA40" s="183">
        <f>'Sample Data'!AB172</f>
        <v>98.358478260869575</v>
      </c>
      <c r="AB40" s="183">
        <f>'Sample Data'!AC172</f>
        <v>99.069673913043488</v>
      </c>
      <c r="AC40" s="183">
        <f>'Sample Data'!AD172</f>
        <v>99.086739130434779</v>
      </c>
      <c r="AD40" s="183">
        <f>'Sample Data'!AE172</f>
        <v>99.10934782608696</v>
      </c>
      <c r="AE40" s="185">
        <f>'Sample Data'!AF172</f>
        <v>99.988369565217397</v>
      </c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</row>
    <row r="41" spans="1:140" s="96" customFormat="1">
      <c r="A41" s="27"/>
      <c r="B41" s="44"/>
      <c r="C41" s="42"/>
      <c r="D41" s="42"/>
      <c r="E41" s="42"/>
      <c r="F41" s="42"/>
      <c r="G41" s="42"/>
      <c r="H41" s="42"/>
      <c r="I41" s="38"/>
      <c r="J41" s="38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3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</row>
    <row r="42" spans="1:140" s="96" customFormat="1">
      <c r="A42" s="181" t="str">
        <f>'Sample Data'!A181</f>
        <v>MBVC-19-17 Composite</v>
      </c>
      <c r="B42" s="186">
        <f>'Sample Data'!C181</f>
        <v>8.3000000000000007</v>
      </c>
      <c r="C42" s="183">
        <f>'Sample Data'!D181</f>
        <v>2.0299999999999998</v>
      </c>
      <c r="D42" s="183">
        <f>'Sample Data'!E181</f>
        <v>0.245</v>
      </c>
      <c r="E42" s="183">
        <f>'Sample Data'!F181</f>
        <v>0.31</v>
      </c>
      <c r="F42" s="183">
        <f>'Sample Data'!G181</f>
        <v>1.7</v>
      </c>
      <c r="G42" s="183">
        <f>'Sample Data'!H181</f>
        <v>1.24</v>
      </c>
      <c r="H42" s="183">
        <f>'Sample Data'!I181</f>
        <v>0.82</v>
      </c>
      <c r="I42" s="183" t="str">
        <f>'Sample Data'!J181</f>
        <v>ND</v>
      </c>
      <c r="J42" s="184">
        <f>'Sample Data'!K181</f>
        <v>7</v>
      </c>
      <c r="K42" s="183">
        <f>'Sample Data'!L181</f>
        <v>0</v>
      </c>
      <c r="L42" s="183">
        <f>'Sample Data'!M181</f>
        <v>0.1433734939759036</v>
      </c>
      <c r="M42" s="183">
        <f>'Sample Data'!N181</f>
        <v>1.8602409638554214</v>
      </c>
      <c r="N42" s="183">
        <f>'Sample Data'!O181</f>
        <v>3.2698795180722886</v>
      </c>
      <c r="O42" s="183">
        <f>'Sample Data'!P181</f>
        <v>3.4855421686746983</v>
      </c>
      <c r="P42" s="183">
        <f>'Sample Data'!Q181</f>
        <v>3.6906024096385535</v>
      </c>
      <c r="Q42" s="183">
        <f>'Sample Data'!R181</f>
        <v>3.9769879518072284</v>
      </c>
      <c r="R42" s="183">
        <f>'Sample Data'!S181</f>
        <v>4.5621686746987953</v>
      </c>
      <c r="S42" s="183">
        <f>'Sample Data'!T181</f>
        <v>5.0313253012048182</v>
      </c>
      <c r="T42" s="183">
        <f>'Sample Data'!U181</f>
        <v>5.5022891566265049</v>
      </c>
      <c r="U42" s="183">
        <f>'Sample Data'!V181</f>
        <v>6.1066265060240958</v>
      </c>
      <c r="V42" s="183">
        <f>'Sample Data'!W181</f>
        <v>7.7260240963855402</v>
      </c>
      <c r="W42" s="183">
        <f>'Sample Data'!X181</f>
        <v>11.470963855421685</v>
      </c>
      <c r="X42" s="183">
        <f>'Sample Data'!Y181</f>
        <v>20.095542168674694</v>
      </c>
      <c r="Y42" s="183">
        <f>'Sample Data'!Z181</f>
        <v>47.859036144578312</v>
      </c>
      <c r="Z42" s="183">
        <f>'Sample Data'!AA181</f>
        <v>88.433012048192765</v>
      </c>
      <c r="AA42" s="183">
        <f>'Sample Data'!AB181</f>
        <v>98.296506024096388</v>
      </c>
      <c r="AB42" s="183">
        <f>'Sample Data'!AC181</f>
        <v>99.125903614457812</v>
      </c>
      <c r="AC42" s="183">
        <f>'Sample Data'!AD181</f>
        <v>99.156746987951792</v>
      </c>
      <c r="AD42" s="183">
        <f>'Sample Data'!AE181</f>
        <v>99.16096385542167</v>
      </c>
      <c r="AE42" s="185">
        <f>'Sample Data'!AF181</f>
        <v>99.983614457831322</v>
      </c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</row>
    <row r="43" spans="1:140" s="96" customFormat="1">
      <c r="A43" s="27"/>
      <c r="B43" s="44"/>
      <c r="C43" s="42"/>
      <c r="D43" s="42"/>
      <c r="E43" s="42"/>
      <c r="F43" s="42"/>
      <c r="G43" s="42"/>
      <c r="H43" s="42"/>
      <c r="I43" s="38"/>
      <c r="J43" s="38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3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</row>
    <row r="44" spans="1:140" s="96" customFormat="1">
      <c r="A44" s="181" t="str">
        <f>'Sample Data'!A190</f>
        <v>MBVC-19-18 Composite</v>
      </c>
      <c r="B44" s="186">
        <f>'Sample Data'!C190</f>
        <v>7.1</v>
      </c>
      <c r="C44" s="183">
        <f>'Sample Data'!D190</f>
        <v>2.19</v>
      </c>
      <c r="D44" s="183">
        <f>'Sample Data'!E190</f>
        <v>0.219</v>
      </c>
      <c r="E44" s="183">
        <f>'Sample Data'!F190</f>
        <v>0.24</v>
      </c>
      <c r="F44" s="183">
        <f>'Sample Data'!G190</f>
        <v>2.06</v>
      </c>
      <c r="G44" s="183">
        <f>'Sample Data'!H190</f>
        <v>0.79</v>
      </c>
      <c r="H44" s="183">
        <f>'Sample Data'!I190</f>
        <v>1.0900000000000001</v>
      </c>
      <c r="I44" s="184">
        <f>'Sample Data'!J190</f>
        <v>2.621126760563381</v>
      </c>
      <c r="J44" s="184">
        <f>'Sample Data'!K190</f>
        <v>7.6056338028169019</v>
      </c>
      <c r="K44" s="183">
        <f>'Sample Data'!L190</f>
        <v>0</v>
      </c>
      <c r="L44" s="183">
        <f>'Sample Data'!M190</f>
        <v>0.29802816901408452</v>
      </c>
      <c r="M44" s="183">
        <f>'Sample Data'!N190</f>
        <v>0.29802816901408452</v>
      </c>
      <c r="N44" s="183">
        <f>'Sample Data'!O190</f>
        <v>0.5529577464788733</v>
      </c>
      <c r="O44" s="183">
        <f>'Sample Data'!P190</f>
        <v>0.91802816901408468</v>
      </c>
      <c r="P44" s="183">
        <f>'Sample Data'!Q190</f>
        <v>1.079718309859155</v>
      </c>
      <c r="Q44" s="183">
        <f>'Sample Data'!R190</f>
        <v>1.1973239436619718</v>
      </c>
      <c r="R44" s="183">
        <f>'Sample Data'!S190</f>
        <v>1.4577464788732397</v>
      </c>
      <c r="S44" s="183">
        <f>'Sample Data'!T190</f>
        <v>1.7535211267605637</v>
      </c>
      <c r="T44" s="183">
        <f>'Sample Data'!U190</f>
        <v>2.0145070422535212</v>
      </c>
      <c r="U44" s="183">
        <f>'Sample Data'!V190</f>
        <v>2.2421126760563381</v>
      </c>
      <c r="V44" s="183">
        <f>'Sample Data'!W190</f>
        <v>2.7291549295774651</v>
      </c>
      <c r="W44" s="183">
        <f>'Sample Data'!X190</f>
        <v>3.9308450704225359</v>
      </c>
      <c r="X44" s="183">
        <f>'Sample Data'!Y190</f>
        <v>8.0394366197183107</v>
      </c>
      <c r="Y44" s="183">
        <f>'Sample Data'!Z190</f>
        <v>29.837323943661978</v>
      </c>
      <c r="Z44" s="183">
        <f>'Sample Data'!AA190</f>
        <v>83.440845070422554</v>
      </c>
      <c r="AA44" s="183">
        <f>'Sample Data'!AB190</f>
        <v>97.32563380281691</v>
      </c>
      <c r="AB44" s="183">
        <f>'Sample Data'!AC190</f>
        <v>98.861267605633799</v>
      </c>
      <c r="AC44" s="183">
        <f>'Sample Data'!AD190</f>
        <v>98.878028169014087</v>
      </c>
      <c r="AD44" s="183">
        <f>'Sample Data'!AE190</f>
        <v>98.897042253521136</v>
      </c>
      <c r="AE44" s="185">
        <f>'Sample Data'!AF190</f>
        <v>99.983521126760564</v>
      </c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</row>
    <row r="45" spans="1:140" s="96" customFormat="1">
      <c r="A45" s="27"/>
      <c r="B45" s="44"/>
      <c r="C45" s="42"/>
      <c r="D45" s="42"/>
      <c r="E45" s="42"/>
      <c r="F45" s="42"/>
      <c r="G45" s="42"/>
      <c r="H45" s="42"/>
      <c r="I45" s="38"/>
      <c r="J45" s="38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3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</row>
    <row r="46" spans="1:140" s="28" customFormat="1">
      <c r="A46" s="27" t="str">
        <f>'Sample Data'!A200</f>
        <v>MBVC-19-19 Composite</v>
      </c>
      <c r="B46" s="44"/>
      <c r="C46" s="42"/>
      <c r="D46" s="42"/>
      <c r="E46" s="42"/>
      <c r="F46" s="42"/>
      <c r="G46" s="42"/>
      <c r="H46" s="42"/>
      <c r="I46" s="38"/>
      <c r="J46" s="38" t="s">
        <v>39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3"/>
      <c r="AF46" s="162"/>
      <c r="AG46" s="162"/>
      <c r="AH46" s="162"/>
      <c r="AI46" s="162"/>
      <c r="AJ46" s="162"/>
      <c r="AK46" s="162"/>
    </row>
    <row r="47" spans="1:140" s="96" customFormat="1">
      <c r="A47" s="27"/>
      <c r="B47" s="44"/>
      <c r="C47" s="42"/>
      <c r="D47" s="42"/>
      <c r="E47" s="42"/>
      <c r="F47" s="42"/>
      <c r="G47" s="42"/>
      <c r="H47" s="42"/>
      <c r="I47" s="38"/>
      <c r="J47" s="38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3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</row>
    <row r="48" spans="1:140" s="96" customFormat="1">
      <c r="A48" s="181" t="str">
        <f>'Sample Data'!A210</f>
        <v>MBVC-19-20 Composite</v>
      </c>
      <c r="B48" s="186">
        <f>'Sample Data'!C210</f>
        <v>7.4</v>
      </c>
      <c r="C48" s="183">
        <f>'Sample Data'!D210</f>
        <v>2.16</v>
      </c>
      <c r="D48" s="183">
        <f>'Sample Data'!E210</f>
        <v>0.224</v>
      </c>
      <c r="E48" s="183">
        <f>'Sample Data'!F210</f>
        <v>0.25</v>
      </c>
      <c r="F48" s="183">
        <f>'Sample Data'!G210</f>
        <v>2.0099999999999998</v>
      </c>
      <c r="G48" s="183">
        <f>'Sample Data'!H210</f>
        <v>0.81</v>
      </c>
      <c r="H48" s="183">
        <f>'Sample Data'!I210</f>
        <v>0.93</v>
      </c>
      <c r="I48" s="183" t="str">
        <f>'Sample Data'!J210</f>
        <v>ND</v>
      </c>
      <c r="J48" s="184">
        <f>'Sample Data'!K210</f>
        <v>7.6621621621621623</v>
      </c>
      <c r="K48" s="183">
        <f>'Sample Data'!L210</f>
        <v>0</v>
      </c>
      <c r="L48" s="183">
        <f>'Sample Data'!M210</f>
        <v>0</v>
      </c>
      <c r="M48" s="183">
        <f>'Sample Data'!N210</f>
        <v>0.16756756756756755</v>
      </c>
      <c r="N48" s="183">
        <f>'Sample Data'!O210</f>
        <v>0.52432432432432419</v>
      </c>
      <c r="O48" s="183">
        <f>'Sample Data'!P210</f>
        <v>0.87635135135135134</v>
      </c>
      <c r="P48" s="183">
        <f>'Sample Data'!Q210</f>
        <v>1.0064864864864864</v>
      </c>
      <c r="Q48" s="183">
        <f>'Sample Data'!R210</f>
        <v>1.1740540540540541</v>
      </c>
      <c r="R48" s="183">
        <f>'Sample Data'!S210</f>
        <v>1.538918918918919</v>
      </c>
      <c r="S48" s="183">
        <f>'Sample Data'!T210</f>
        <v>1.8762162162162159</v>
      </c>
      <c r="T48" s="183">
        <f>'Sample Data'!U210</f>
        <v>2.2345945945945949</v>
      </c>
      <c r="U48" s="183">
        <f>'Sample Data'!V210</f>
        <v>2.5449999999999995</v>
      </c>
      <c r="V48" s="183">
        <f>'Sample Data'!W210</f>
        <v>3.4424324324324322</v>
      </c>
      <c r="W48" s="183">
        <f>'Sample Data'!X210</f>
        <v>5.5060810810810805</v>
      </c>
      <c r="X48" s="183">
        <f>'Sample Data'!Y210</f>
        <v>11.131891891891891</v>
      </c>
      <c r="Y48" s="183">
        <f>'Sample Data'!Z210</f>
        <v>33.872972972972974</v>
      </c>
      <c r="Z48" s="183">
        <f>'Sample Data'!AA210</f>
        <v>83.924189189189178</v>
      </c>
      <c r="AA48" s="183">
        <f>'Sample Data'!AB210</f>
        <v>97.363918918918927</v>
      </c>
      <c r="AB48" s="183">
        <f>'Sample Data'!AC210</f>
        <v>98.960135135135118</v>
      </c>
      <c r="AC48" s="183">
        <f>'Sample Data'!AD210</f>
        <v>99.009864864864866</v>
      </c>
      <c r="AD48" s="183">
        <f>'Sample Data'!AE210</f>
        <v>99.020810810810815</v>
      </c>
      <c r="AE48" s="185">
        <f>'Sample Data'!AF210</f>
        <v>99.948513513513504</v>
      </c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</row>
    <row r="49" spans="1:36" ht="16.2" thickBot="1">
      <c r="A49" s="107"/>
      <c r="B49" s="139"/>
      <c r="C49" s="54"/>
      <c r="D49" s="54"/>
      <c r="E49" s="54"/>
      <c r="F49" s="54"/>
      <c r="G49" s="54"/>
      <c r="H49" s="54"/>
      <c r="I49" s="54"/>
      <c r="J49" s="9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95"/>
      <c r="AG49" s="34"/>
      <c r="AH49" s="34"/>
      <c r="AI49" s="34"/>
      <c r="AJ49" s="34"/>
    </row>
    <row r="50" spans="1:36">
      <c r="A50" s="102"/>
      <c r="B50" s="212"/>
      <c r="C50" s="82"/>
      <c r="D50" s="82"/>
      <c r="E50" s="82"/>
      <c r="F50" s="82"/>
      <c r="G50" s="82"/>
      <c r="H50" s="82"/>
      <c r="I50" s="82"/>
      <c r="J50" s="9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93"/>
      <c r="AG50" s="34"/>
      <c r="AH50" s="34"/>
      <c r="AI50" s="34"/>
      <c r="AJ50" s="34"/>
    </row>
    <row r="51" spans="1:36">
      <c r="A51" s="102" t="s">
        <v>172</v>
      </c>
      <c r="B51" s="212">
        <f>SUM(B10:B48)</f>
        <v>177.6</v>
      </c>
      <c r="C51" s="189">
        <v>2.14</v>
      </c>
      <c r="D51" s="238">
        <v>0.22700000000000001</v>
      </c>
      <c r="E51" s="189">
        <v>0.25</v>
      </c>
      <c r="F51" s="189">
        <v>1.99</v>
      </c>
      <c r="G51" s="189">
        <v>0.84</v>
      </c>
      <c r="H51" s="189">
        <v>0.89</v>
      </c>
      <c r="I51" s="92">
        <f>SUMPRODUCT($B10:$B48,I10:I48)/(B16+B24+B26+B30+B36+B44)</f>
        <v>2.2740363636363639</v>
      </c>
      <c r="J51" s="92">
        <f>SUMPRODUCT($B10:$B48,J10:J48)/$B51</f>
        <v>7.5895270270270263</v>
      </c>
      <c r="K51" s="82">
        <f>SUMPRODUCT($B10:$B48,K10:K48)/$B51</f>
        <v>1.1942567567567565E-2</v>
      </c>
      <c r="L51" s="82">
        <f t="shared" ref="L51:AE51" si="0">SUMPRODUCT($B10:$B48,L10:L48)/$B51</f>
        <v>0.24010698198198199</v>
      </c>
      <c r="M51" s="82">
        <f t="shared" si="0"/>
        <v>0.63604166666666662</v>
      </c>
      <c r="N51" s="82">
        <f t="shared" si="0"/>
        <v>1.0457770270270268</v>
      </c>
      <c r="O51" s="82">
        <f t="shared" si="0"/>
        <v>1.2715765765765767</v>
      </c>
      <c r="P51" s="82">
        <f t="shared" si="0"/>
        <v>1.3530180180180182</v>
      </c>
      <c r="Q51" s="82">
        <f t="shared" si="0"/>
        <v>1.4635022522522523</v>
      </c>
      <c r="R51" s="82">
        <f t="shared" si="0"/>
        <v>1.6673029279279279</v>
      </c>
      <c r="S51" s="82">
        <f t="shared" si="0"/>
        <v>1.865731981981982</v>
      </c>
      <c r="T51" s="82">
        <f t="shared" si="0"/>
        <v>2.0631587837837837</v>
      </c>
      <c r="U51" s="82">
        <f t="shared" si="0"/>
        <v>2.278136261261261</v>
      </c>
      <c r="V51" s="82">
        <f t="shared" si="0"/>
        <v>2.8473986486486487</v>
      </c>
      <c r="W51" s="82">
        <f t="shared" si="0"/>
        <v>4.4733445945945949</v>
      </c>
      <c r="X51" s="82">
        <f t="shared" si="0"/>
        <v>9.6778096846846839</v>
      </c>
      <c r="Y51" s="82">
        <f t="shared" si="0"/>
        <v>35.354200450450442</v>
      </c>
      <c r="Z51" s="82">
        <f t="shared" si="0"/>
        <v>86.857792792792807</v>
      </c>
      <c r="AA51" s="82">
        <f t="shared" si="0"/>
        <v>98.324566441441448</v>
      </c>
      <c r="AB51" s="82">
        <f t="shared" si="0"/>
        <v>99.0442060810811</v>
      </c>
      <c r="AC51" s="82">
        <f t="shared" si="0"/>
        <v>99.066216216216219</v>
      </c>
      <c r="AD51" s="82">
        <f t="shared" si="0"/>
        <v>99.079014639639652</v>
      </c>
      <c r="AE51" s="93">
        <f t="shared" si="0"/>
        <v>99.969701576576597</v>
      </c>
    </row>
    <row r="52" spans="1:36" ht="16.2" thickBot="1">
      <c r="A52" s="125"/>
      <c r="B52" s="177"/>
      <c r="C52" s="83"/>
      <c r="D52" s="83"/>
      <c r="E52" s="83"/>
      <c r="F52" s="83"/>
      <c r="G52" s="83"/>
      <c r="H52" s="83"/>
      <c r="I52" s="83"/>
      <c r="J52" s="84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5"/>
    </row>
    <row r="53" spans="1:36" ht="15">
      <c r="A53" s="34"/>
      <c r="AE53" s="2"/>
    </row>
    <row r="54" spans="1:36">
      <c r="AE54" s="2"/>
    </row>
    <row r="55" spans="1:36">
      <c r="AE55" s="2"/>
    </row>
    <row r="56" spans="1:36">
      <c r="AE56" s="2"/>
    </row>
    <row r="57" spans="1:36">
      <c r="AE57" s="2"/>
    </row>
    <row r="58" spans="1:36">
      <c r="AE58" s="2"/>
    </row>
    <row r="59" spans="1:36">
      <c r="AE59" s="2"/>
    </row>
    <row r="60" spans="1:36">
      <c r="AE60" s="2"/>
    </row>
    <row r="61" spans="1:36">
      <c r="AE61" s="2"/>
    </row>
    <row r="62" spans="1:36">
      <c r="AE62" s="2"/>
    </row>
    <row r="63" spans="1:36">
      <c r="AE63" s="2"/>
    </row>
    <row r="64" spans="1:36">
      <c r="AE64" s="2"/>
    </row>
    <row r="65" spans="31:31">
      <c r="AE65" s="2"/>
    </row>
    <row r="66" spans="31:31">
      <c r="AE66" s="2"/>
    </row>
    <row r="67" spans="31:31">
      <c r="AE67" s="2"/>
    </row>
    <row r="68" spans="31:31">
      <c r="AE68" s="2"/>
    </row>
    <row r="69" spans="31:31">
      <c r="AE69" s="2"/>
    </row>
    <row r="70" spans="31:31">
      <c r="AE70" s="2"/>
    </row>
    <row r="71" spans="31:31">
      <c r="AE71" s="2"/>
    </row>
    <row r="72" spans="31:31">
      <c r="AE72" s="2"/>
    </row>
    <row r="73" spans="31:31">
      <c r="AE73" s="2"/>
    </row>
    <row r="74" spans="31:31">
      <c r="AE74" s="2"/>
    </row>
    <row r="75" spans="31:31">
      <c r="AE75" s="2"/>
    </row>
    <row r="76" spans="31:31">
      <c r="AE76" s="2"/>
    </row>
    <row r="77" spans="31:31">
      <c r="AE77" s="2"/>
    </row>
    <row r="78" spans="31:31">
      <c r="AE78" s="2"/>
    </row>
    <row r="79" spans="31:31">
      <c r="AE79" s="2"/>
    </row>
    <row r="80" spans="31:31">
      <c r="AE80" s="2"/>
    </row>
    <row r="81" spans="31:31">
      <c r="AE81" s="2"/>
    </row>
    <row r="82" spans="31:31">
      <c r="AE82" s="2"/>
    </row>
    <row r="83" spans="31:31">
      <c r="AE83" s="2"/>
    </row>
    <row r="84" spans="31:31">
      <c r="AE84" s="2"/>
    </row>
    <row r="85" spans="31:31">
      <c r="AE85" s="2"/>
    </row>
    <row r="86" spans="31:31">
      <c r="AE86" s="2"/>
    </row>
    <row r="87" spans="31:31">
      <c r="AE87" s="2"/>
    </row>
    <row r="88" spans="31:31">
      <c r="AE88" s="2"/>
    </row>
    <row r="89" spans="31:31">
      <c r="AE89" s="2"/>
    </row>
    <row r="90" spans="31:31">
      <c r="AE90" s="2"/>
    </row>
    <row r="91" spans="31:31">
      <c r="AE91" s="2"/>
    </row>
    <row r="92" spans="31:31">
      <c r="AE92" s="2"/>
    </row>
    <row r="93" spans="31:31">
      <c r="AE93" s="2"/>
    </row>
    <row r="94" spans="31:31">
      <c r="AE94" s="2"/>
    </row>
    <row r="95" spans="31:31">
      <c r="AE95" s="2"/>
    </row>
    <row r="96" spans="31:31">
      <c r="AE96" s="2"/>
    </row>
    <row r="97" spans="31:31">
      <c r="AE97" s="2"/>
    </row>
    <row r="98" spans="31:31">
      <c r="AE98" s="2"/>
    </row>
    <row r="99" spans="31:31">
      <c r="AE99" s="2"/>
    </row>
    <row r="100" spans="31:31">
      <c r="AE100" s="2"/>
    </row>
    <row r="101" spans="31:31">
      <c r="AE101" s="2"/>
    </row>
    <row r="102" spans="31:31">
      <c r="AE102" s="2"/>
    </row>
    <row r="103" spans="31:31">
      <c r="AE103" s="2"/>
    </row>
    <row r="104" spans="31:31">
      <c r="AE104" s="2"/>
    </row>
    <row r="105" spans="31:31">
      <c r="AE105" s="2"/>
    </row>
    <row r="106" spans="31:31">
      <c r="AE106" s="2"/>
    </row>
    <row r="107" spans="31:31">
      <c r="AE107" s="2"/>
    </row>
    <row r="108" spans="31:31">
      <c r="AE108" s="2"/>
    </row>
    <row r="109" spans="31:31">
      <c r="AE109" s="2"/>
    </row>
    <row r="110" spans="31:31">
      <c r="AE110" s="2"/>
    </row>
    <row r="111" spans="31:31">
      <c r="AE111" s="2"/>
    </row>
    <row r="112" spans="31:31">
      <c r="AE112" s="2"/>
    </row>
    <row r="113" spans="31:31">
      <c r="AE113" s="2"/>
    </row>
    <row r="114" spans="31:31">
      <c r="AE114" s="2"/>
    </row>
    <row r="115" spans="31:31">
      <c r="AE115" s="2"/>
    </row>
    <row r="116" spans="31:31">
      <c r="AE116" s="2"/>
    </row>
    <row r="117" spans="31:31">
      <c r="AE117" s="2"/>
    </row>
    <row r="118" spans="31:31">
      <c r="AE118" s="2"/>
    </row>
    <row r="119" spans="31:31">
      <c r="AE119" s="2"/>
    </row>
    <row r="120" spans="31:31">
      <c r="AE120" s="2"/>
    </row>
    <row r="121" spans="31:31">
      <c r="AE121" s="2"/>
    </row>
    <row r="122" spans="31:31">
      <c r="AE122" s="2"/>
    </row>
    <row r="123" spans="31:31">
      <c r="AE123" s="2"/>
    </row>
    <row r="124" spans="31:31">
      <c r="AE124" s="2"/>
    </row>
    <row r="125" spans="31:31">
      <c r="AE125" s="2"/>
    </row>
    <row r="126" spans="31:31">
      <c r="AE126" s="2"/>
    </row>
    <row r="127" spans="31:31">
      <c r="AE127" s="2"/>
    </row>
    <row r="128" spans="31:31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  <row r="231" spans="31:31">
      <c r="AE231" s="2"/>
    </row>
    <row r="232" spans="31:31">
      <c r="AE232" s="2"/>
    </row>
    <row r="233" spans="31:31">
      <c r="AE233" s="2"/>
    </row>
    <row r="234" spans="31:31">
      <c r="AE234" s="2"/>
    </row>
    <row r="235" spans="31:31">
      <c r="AE235" s="2"/>
    </row>
    <row r="236" spans="31:31">
      <c r="AE236" s="2"/>
    </row>
    <row r="237" spans="31:31">
      <c r="AE237" s="2"/>
    </row>
    <row r="238" spans="31:31">
      <c r="AE238" s="2"/>
    </row>
    <row r="239" spans="31:31">
      <c r="AE239" s="2"/>
    </row>
    <row r="240" spans="31:31">
      <c r="AE240" s="2"/>
    </row>
    <row r="241" spans="31:31">
      <c r="AE241" s="2"/>
    </row>
    <row r="242" spans="31:31">
      <c r="AE242" s="2"/>
    </row>
    <row r="243" spans="31:31">
      <c r="AE243" s="2"/>
    </row>
  </sheetData>
  <mergeCells count="2">
    <mergeCell ref="A2:AE2"/>
    <mergeCell ref="A3:AE3"/>
  </mergeCells>
  <phoneticPr fontId="0" type="noConversion"/>
  <printOptions horizontalCentered="1" verticalCentered="1"/>
  <pageMargins left="0.7" right="0.7" top="0.75" bottom="0.75" header="0.3" footer="0.3"/>
  <pageSetup paperSize="3" scale="43" fitToHeight="0" orientation="landscape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O897"/>
  <sheetViews>
    <sheetView tabSelected="1" zoomScale="85" zoomScaleNormal="85" zoomScaleSheetLayoutView="25" workbookViewId="0">
      <selection activeCell="A42" sqref="A42"/>
    </sheetView>
  </sheetViews>
  <sheetFormatPr defaultColWidth="9.21875" defaultRowHeight="15"/>
  <cols>
    <col min="1" max="1" width="32.5546875" style="28" customWidth="1"/>
    <col min="2" max="2" width="17" style="50" customWidth="1"/>
    <col min="3" max="3" width="17.21875" style="50" customWidth="1"/>
    <col min="4" max="4" width="11.33203125" style="50" customWidth="1"/>
    <col min="5" max="5" width="10.44140625" style="50" customWidth="1"/>
    <col min="6" max="6" width="13.88671875" style="50" customWidth="1"/>
    <col min="7" max="7" width="11.5546875" style="49" customWidth="1"/>
    <col min="8" max="8" width="12.88671875" style="49" customWidth="1"/>
    <col min="9" max="9" width="11.6640625" style="51" customWidth="1"/>
    <col min="10" max="10" width="16.44140625" style="51" customWidth="1"/>
    <col min="11" max="11" width="19.6640625" style="67" customWidth="1"/>
    <col min="12" max="12" width="10.109375" style="49" customWidth="1"/>
    <col min="13" max="13" width="9.88671875" style="49" customWidth="1"/>
    <col min="14" max="14" width="9.6640625" style="49" customWidth="1"/>
    <col min="15" max="15" width="10" style="49" customWidth="1"/>
    <col min="16" max="16" width="10.33203125" style="49" customWidth="1"/>
    <col min="17" max="17" width="10.5546875" style="49" customWidth="1"/>
    <col min="18" max="18" width="10.33203125" style="49" customWidth="1"/>
    <col min="19" max="19" width="11.109375" style="49" customWidth="1"/>
    <col min="20" max="20" width="10.33203125" style="49" customWidth="1"/>
    <col min="21" max="21" width="10.6640625" style="49" customWidth="1"/>
    <col min="22" max="22" width="10.44140625" style="49" customWidth="1"/>
    <col min="23" max="23" width="11" style="49" customWidth="1"/>
    <col min="24" max="24" width="11.33203125" style="49" customWidth="1"/>
    <col min="25" max="25" width="11.21875" style="49" customWidth="1"/>
    <col min="26" max="26" width="10.33203125" style="49" customWidth="1"/>
    <col min="27" max="27" width="10.88671875" style="49" customWidth="1"/>
    <col min="28" max="29" width="10.21875" style="49" customWidth="1"/>
    <col min="30" max="31" width="10.77734375" style="49" customWidth="1"/>
    <col min="32" max="32" width="10.77734375" style="37" customWidth="1"/>
    <col min="33" max="33" width="13.44140625" style="34" customWidth="1"/>
    <col min="34" max="34" width="9.21875" style="34" customWidth="1"/>
    <col min="35" max="35" width="9.21875" style="34"/>
    <col min="36" max="38" width="9.21875" style="28"/>
    <col min="39" max="39" width="9.21875" style="28" customWidth="1"/>
    <col min="40" max="223" width="9.21875" style="28"/>
    <col min="224" max="16384" width="9.21875" style="1"/>
  </cols>
  <sheetData>
    <row r="1" spans="1:223">
      <c r="A1" s="3"/>
      <c r="B1" s="5"/>
      <c r="C1" s="5"/>
      <c r="D1" s="5"/>
      <c r="E1" s="5"/>
      <c r="F1" s="5"/>
      <c r="G1" s="4"/>
      <c r="H1" s="4"/>
      <c r="I1" s="4"/>
      <c r="J1" s="4"/>
      <c r="K1" s="6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0"/>
    </row>
    <row r="2" spans="1:223" ht="30">
      <c r="A2" s="229" t="s">
        <v>30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1"/>
    </row>
    <row r="3" spans="1:223" ht="30">
      <c r="A3" s="229" t="s">
        <v>165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1"/>
    </row>
    <row r="4" spans="1:223" ht="15.6" thickBot="1">
      <c r="A4" s="6"/>
      <c r="B4" s="7"/>
      <c r="C4" s="7"/>
      <c r="D4" s="7"/>
      <c r="E4" s="7"/>
      <c r="F4" s="8"/>
      <c r="G4" s="9"/>
      <c r="H4" s="9"/>
      <c r="I4" s="9"/>
      <c r="J4" s="9"/>
      <c r="K4" s="6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30"/>
    </row>
    <row r="5" spans="1:223">
      <c r="A5" s="10"/>
      <c r="B5" s="11"/>
      <c r="C5" s="11"/>
      <c r="D5" s="11"/>
      <c r="E5" s="11"/>
      <c r="F5" s="12"/>
      <c r="G5" s="13"/>
      <c r="H5" s="13"/>
      <c r="I5" s="13"/>
      <c r="J5" s="13"/>
      <c r="K5" s="6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4"/>
      <c r="AD5" s="14"/>
      <c r="AE5" s="14"/>
      <c r="AF5" s="100"/>
    </row>
    <row r="6" spans="1:223" ht="15.6">
      <c r="A6" s="15" t="s">
        <v>1</v>
      </c>
      <c r="B6" s="16" t="s">
        <v>29</v>
      </c>
      <c r="C6" s="16" t="s">
        <v>2</v>
      </c>
      <c r="D6" s="16" t="s">
        <v>36</v>
      </c>
      <c r="E6" s="16" t="s">
        <v>35</v>
      </c>
      <c r="F6" s="17" t="s">
        <v>3</v>
      </c>
      <c r="G6" s="18" t="s">
        <v>4</v>
      </c>
      <c r="H6" s="18" t="s">
        <v>4</v>
      </c>
      <c r="I6" s="18" t="s">
        <v>5</v>
      </c>
      <c r="J6" s="18" t="s">
        <v>38</v>
      </c>
      <c r="K6" s="65" t="s">
        <v>32</v>
      </c>
      <c r="L6" s="18"/>
      <c r="M6" s="18"/>
      <c r="N6" s="18"/>
      <c r="O6" s="18"/>
      <c r="P6" s="18"/>
      <c r="Q6" s="18"/>
      <c r="R6" s="18"/>
      <c r="S6" s="19" t="s">
        <v>6</v>
      </c>
      <c r="T6" s="18"/>
      <c r="U6" s="18"/>
      <c r="V6" s="18"/>
      <c r="W6" s="18"/>
      <c r="X6" s="18"/>
      <c r="Y6" s="18"/>
      <c r="Z6" s="18"/>
      <c r="AA6" s="18"/>
      <c r="AB6" s="18"/>
      <c r="AC6" s="14"/>
      <c r="AD6" s="14"/>
      <c r="AE6" s="14"/>
      <c r="AF6" s="31"/>
    </row>
    <row r="7" spans="1:223" ht="15.6">
      <c r="A7" s="15" t="s">
        <v>7</v>
      </c>
      <c r="B7" s="16" t="s">
        <v>31</v>
      </c>
      <c r="C7" s="16" t="s">
        <v>8</v>
      </c>
      <c r="D7" s="16" t="s">
        <v>35</v>
      </c>
      <c r="E7" s="16" t="s">
        <v>9</v>
      </c>
      <c r="F7" s="17" t="s">
        <v>9</v>
      </c>
      <c r="G7" s="18" t="s">
        <v>3</v>
      </c>
      <c r="H7" s="18" t="s">
        <v>10</v>
      </c>
      <c r="I7" s="18" t="s">
        <v>40</v>
      </c>
      <c r="J7" s="18" t="s">
        <v>37</v>
      </c>
      <c r="K7" s="65" t="s">
        <v>33</v>
      </c>
      <c r="L7" s="18">
        <v>-4.25</v>
      </c>
      <c r="M7" s="17" t="s">
        <v>11</v>
      </c>
      <c r="N7" s="17">
        <v>-3.5</v>
      </c>
      <c r="O7" s="17" t="s">
        <v>12</v>
      </c>
      <c r="P7" s="17">
        <v>-2.5</v>
      </c>
      <c r="Q7" s="17">
        <v>-2.25</v>
      </c>
      <c r="R7" s="17" t="s">
        <v>13</v>
      </c>
      <c r="S7" s="17" t="s">
        <v>14</v>
      </c>
      <c r="T7" s="17" t="s">
        <v>15</v>
      </c>
      <c r="U7" s="17" t="s">
        <v>16</v>
      </c>
      <c r="V7" s="17" t="s">
        <v>17</v>
      </c>
      <c r="W7" s="17" t="s">
        <v>18</v>
      </c>
      <c r="X7" s="17" t="s">
        <v>19</v>
      </c>
      <c r="Y7" s="17" t="s">
        <v>20</v>
      </c>
      <c r="Z7" s="17" t="s">
        <v>21</v>
      </c>
      <c r="AA7" s="17" t="s">
        <v>22</v>
      </c>
      <c r="AB7" s="17" t="s">
        <v>23</v>
      </c>
      <c r="AC7" s="17" t="s">
        <v>24</v>
      </c>
      <c r="AD7" s="17" t="s">
        <v>25</v>
      </c>
      <c r="AE7" s="17">
        <v>4</v>
      </c>
      <c r="AF7" s="103" t="s">
        <v>0</v>
      </c>
    </row>
    <row r="8" spans="1:223" ht="15.6">
      <c r="A8" s="216"/>
      <c r="B8" s="217"/>
      <c r="C8" s="217"/>
      <c r="D8" s="217"/>
      <c r="E8" s="217"/>
      <c r="F8" s="218"/>
      <c r="G8" s="219"/>
      <c r="H8" s="219"/>
      <c r="I8" s="219"/>
      <c r="J8" s="219"/>
      <c r="K8" s="220"/>
      <c r="L8" s="219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21"/>
    </row>
    <row r="9" spans="1:223" ht="15.6">
      <c r="A9" s="15"/>
      <c r="B9" s="16"/>
      <c r="C9" s="16"/>
      <c r="D9" s="16"/>
      <c r="E9" s="16"/>
      <c r="F9" s="17"/>
      <c r="G9" s="18"/>
      <c r="H9" s="18"/>
      <c r="I9" s="18"/>
      <c r="J9" s="18"/>
      <c r="K9" s="65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03"/>
    </row>
    <row r="10" spans="1:223" s="34" customFormat="1">
      <c r="A10" s="205" t="s">
        <v>42</v>
      </c>
      <c r="B10" s="203">
        <v>-18.3</v>
      </c>
      <c r="C10" s="203">
        <v>0.6</v>
      </c>
      <c r="D10" s="207">
        <v>2.36</v>
      </c>
      <c r="E10" s="207">
        <v>0.19</v>
      </c>
      <c r="F10" s="207">
        <v>0.2</v>
      </c>
      <c r="G10" s="207">
        <v>2.3199999999999998</v>
      </c>
      <c r="H10" s="207">
        <v>0.53</v>
      </c>
      <c r="I10" s="207">
        <v>1.18</v>
      </c>
      <c r="J10" s="208" t="s">
        <v>173</v>
      </c>
      <c r="K10" s="204">
        <v>5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0.05</v>
      </c>
      <c r="T10" s="207">
        <v>0.12</v>
      </c>
      <c r="U10" s="207">
        <v>0.23</v>
      </c>
      <c r="V10" s="207">
        <v>0.36</v>
      </c>
      <c r="W10" s="207">
        <v>0.84</v>
      </c>
      <c r="X10" s="207">
        <v>2.4</v>
      </c>
      <c r="Y10" s="207">
        <v>5.76</v>
      </c>
      <c r="Z10" s="207">
        <v>17.600000000000001</v>
      </c>
      <c r="AA10" s="207">
        <v>62.29</v>
      </c>
      <c r="AB10" s="207">
        <v>94.58</v>
      </c>
      <c r="AC10" s="207">
        <v>98.69</v>
      </c>
      <c r="AD10" s="207">
        <v>98.79</v>
      </c>
      <c r="AE10" s="207">
        <v>98.82</v>
      </c>
      <c r="AF10" s="210">
        <v>99.94</v>
      </c>
      <c r="AG10" s="126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</row>
    <row r="11" spans="1:223" s="34" customFormat="1">
      <c r="A11" s="205" t="s">
        <v>43</v>
      </c>
      <c r="B11" s="203">
        <v>-19.5</v>
      </c>
      <c r="C11" s="203">
        <v>1.8</v>
      </c>
      <c r="D11" s="207">
        <v>2.15</v>
      </c>
      <c r="E11" s="207">
        <v>0.23</v>
      </c>
      <c r="F11" s="207">
        <v>0.25</v>
      </c>
      <c r="G11" s="207">
        <v>2.0099999999999998</v>
      </c>
      <c r="H11" s="207">
        <v>0.73</v>
      </c>
      <c r="I11" s="207">
        <v>1.03</v>
      </c>
      <c r="J11" s="208" t="s">
        <v>173</v>
      </c>
      <c r="K11" s="204">
        <v>7</v>
      </c>
      <c r="L11" s="207">
        <v>0</v>
      </c>
      <c r="M11" s="207">
        <v>0</v>
      </c>
      <c r="N11" s="207">
        <v>0</v>
      </c>
      <c r="O11" s="207">
        <v>0.46</v>
      </c>
      <c r="P11" s="207">
        <v>0.55000000000000004</v>
      </c>
      <c r="Q11" s="207">
        <v>0.55000000000000004</v>
      </c>
      <c r="R11" s="207">
        <v>0.55000000000000004</v>
      </c>
      <c r="S11" s="207">
        <v>0.86</v>
      </c>
      <c r="T11" s="207">
        <v>1.17</v>
      </c>
      <c r="U11" s="207">
        <v>1.39</v>
      </c>
      <c r="V11" s="207">
        <v>1.69</v>
      </c>
      <c r="W11" s="207">
        <v>2.58</v>
      </c>
      <c r="X11" s="207">
        <v>5.89</v>
      </c>
      <c r="Y11" s="207">
        <v>13.68</v>
      </c>
      <c r="Z11" s="207">
        <v>36.119999999999997</v>
      </c>
      <c r="AA11" s="207">
        <v>81.150000000000006</v>
      </c>
      <c r="AB11" s="207">
        <v>98.8</v>
      </c>
      <c r="AC11" s="207">
        <v>98.9</v>
      </c>
      <c r="AD11" s="207">
        <v>98.96</v>
      </c>
      <c r="AE11" s="207">
        <v>98.97</v>
      </c>
      <c r="AF11" s="210">
        <v>99.99</v>
      </c>
      <c r="AG11" s="126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</row>
    <row r="12" spans="1:223" s="34" customFormat="1">
      <c r="A12" s="205" t="s">
        <v>44</v>
      </c>
      <c r="B12" s="203">
        <v>-23.9</v>
      </c>
      <c r="C12" s="203">
        <v>7.1</v>
      </c>
      <c r="D12" s="207">
        <v>2.17</v>
      </c>
      <c r="E12" s="207">
        <v>0.22</v>
      </c>
      <c r="F12" s="207">
        <v>0.23</v>
      </c>
      <c r="G12" s="207">
        <v>2.13</v>
      </c>
      <c r="H12" s="207">
        <v>0.34</v>
      </c>
      <c r="I12" s="207">
        <v>0.86</v>
      </c>
      <c r="J12" s="208" t="s">
        <v>173</v>
      </c>
      <c r="K12" s="204">
        <v>8</v>
      </c>
      <c r="L12" s="207">
        <v>0</v>
      </c>
      <c r="M12" s="207">
        <v>0</v>
      </c>
      <c r="N12" s="207">
        <v>0</v>
      </c>
      <c r="O12" s="207">
        <v>0</v>
      </c>
      <c r="P12" s="207">
        <v>0</v>
      </c>
      <c r="Q12" s="207">
        <v>0</v>
      </c>
      <c r="R12" s="207">
        <v>0</v>
      </c>
      <c r="S12" s="207">
        <v>7.0000000000000007E-2</v>
      </c>
      <c r="T12" s="207">
        <v>0.08</v>
      </c>
      <c r="U12" s="207">
        <v>0.1</v>
      </c>
      <c r="V12" s="207">
        <v>0.11</v>
      </c>
      <c r="W12" s="207">
        <v>0.16</v>
      </c>
      <c r="X12" s="207">
        <v>0.46</v>
      </c>
      <c r="Y12" s="207">
        <v>2.71</v>
      </c>
      <c r="Z12" s="207">
        <v>27.88</v>
      </c>
      <c r="AA12" s="207">
        <v>91.42</v>
      </c>
      <c r="AB12" s="207">
        <v>99.08</v>
      </c>
      <c r="AC12" s="207">
        <v>99.13</v>
      </c>
      <c r="AD12" s="207">
        <v>99.14</v>
      </c>
      <c r="AE12" s="207">
        <v>99.14</v>
      </c>
      <c r="AF12" s="210">
        <v>99.94</v>
      </c>
      <c r="AG12" s="126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</row>
    <row r="13" spans="1:223" s="34" customFormat="1">
      <c r="A13" s="205" t="s">
        <v>45</v>
      </c>
      <c r="B13" s="203">
        <v>-29</v>
      </c>
      <c r="C13" s="203">
        <v>0.5</v>
      </c>
      <c r="D13" s="207">
        <v>2.12</v>
      </c>
      <c r="E13" s="207">
        <v>0.23</v>
      </c>
      <c r="F13" s="207">
        <v>0.24</v>
      </c>
      <c r="G13" s="207">
        <v>2.06</v>
      </c>
      <c r="H13" s="207">
        <v>0.41</v>
      </c>
      <c r="I13" s="207">
        <v>1.1200000000000001</v>
      </c>
      <c r="J13" s="203" t="s">
        <v>173</v>
      </c>
      <c r="K13" s="204">
        <v>8</v>
      </c>
      <c r="L13" s="207">
        <v>0</v>
      </c>
      <c r="M13" s="207">
        <v>0</v>
      </c>
      <c r="N13" s="207">
        <v>0</v>
      </c>
      <c r="O13" s="207">
        <v>0</v>
      </c>
      <c r="P13" s="207">
        <v>0</v>
      </c>
      <c r="Q13" s="207">
        <v>0</v>
      </c>
      <c r="R13" s="207">
        <v>7.0000000000000007E-2</v>
      </c>
      <c r="S13" s="207">
        <v>0.1</v>
      </c>
      <c r="T13" s="207">
        <v>0.1</v>
      </c>
      <c r="U13" s="207">
        <v>0.15</v>
      </c>
      <c r="V13" s="207">
        <v>0.23</v>
      </c>
      <c r="W13" s="207">
        <v>0.41</v>
      </c>
      <c r="X13" s="207">
        <v>1.56</v>
      </c>
      <c r="Y13" s="207">
        <v>6.29</v>
      </c>
      <c r="Z13" s="207">
        <v>36.5</v>
      </c>
      <c r="AA13" s="207">
        <v>91.19</v>
      </c>
      <c r="AB13" s="207">
        <v>98.73</v>
      </c>
      <c r="AC13" s="207">
        <v>98.84</v>
      </c>
      <c r="AD13" s="207">
        <v>98.85</v>
      </c>
      <c r="AE13" s="207">
        <v>98.88</v>
      </c>
      <c r="AF13" s="210">
        <v>99.88</v>
      </c>
      <c r="AG13" s="126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</row>
    <row r="14" spans="1:223" s="34" customFormat="1">
      <c r="A14" s="32" t="s">
        <v>46</v>
      </c>
      <c r="B14" s="106">
        <v>-31.4</v>
      </c>
      <c r="C14" s="106">
        <v>0</v>
      </c>
      <c r="D14" s="29">
        <v>1.88</v>
      </c>
      <c r="E14" s="29">
        <v>0.27</v>
      </c>
      <c r="F14" s="29">
        <v>0.49</v>
      </c>
      <c r="G14" s="29">
        <v>1.03</v>
      </c>
      <c r="H14" s="29">
        <v>1.96</v>
      </c>
      <c r="I14" s="29">
        <v>11.04</v>
      </c>
      <c r="J14" s="106" t="s">
        <v>173</v>
      </c>
      <c r="K14" s="164">
        <v>4</v>
      </c>
      <c r="L14" s="29">
        <v>0</v>
      </c>
      <c r="M14" s="29">
        <v>2.34</v>
      </c>
      <c r="N14" s="29">
        <v>3.69</v>
      </c>
      <c r="O14" s="29">
        <v>4.16</v>
      </c>
      <c r="P14" s="29">
        <v>8.4700000000000006</v>
      </c>
      <c r="Q14" s="29">
        <v>9.61</v>
      </c>
      <c r="R14" s="29">
        <v>11.79</v>
      </c>
      <c r="S14" s="29">
        <v>14.34</v>
      </c>
      <c r="T14" s="29">
        <v>16.190000000000001</v>
      </c>
      <c r="U14" s="29">
        <v>17.86</v>
      </c>
      <c r="V14" s="29">
        <v>19.57</v>
      </c>
      <c r="W14" s="29">
        <v>22.86</v>
      </c>
      <c r="X14" s="29">
        <v>28.96</v>
      </c>
      <c r="Y14" s="29">
        <v>39.03</v>
      </c>
      <c r="Z14" s="29">
        <v>53.57</v>
      </c>
      <c r="AA14" s="29">
        <v>71</v>
      </c>
      <c r="AB14" s="29">
        <v>82.46</v>
      </c>
      <c r="AC14" s="29">
        <v>87.5</v>
      </c>
      <c r="AD14" s="29">
        <v>88.57</v>
      </c>
      <c r="AE14" s="29">
        <v>88.96</v>
      </c>
      <c r="AF14" s="165">
        <v>99.9</v>
      </c>
      <c r="AG14" s="126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</row>
    <row r="15" spans="1:223" s="34" customFormat="1">
      <c r="A15" s="24" t="s">
        <v>48</v>
      </c>
      <c r="B15" s="106"/>
      <c r="C15" s="106"/>
      <c r="D15" s="33"/>
      <c r="E15" s="33"/>
      <c r="F15" s="33"/>
      <c r="G15" s="33"/>
      <c r="H15" s="33"/>
      <c r="I15" s="33"/>
      <c r="J15" s="106"/>
      <c r="K15" s="126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7"/>
      <c r="AG15" s="126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</row>
    <row r="16" spans="1:223" s="34" customFormat="1" ht="15.6">
      <c r="A16" s="27" t="s">
        <v>47</v>
      </c>
      <c r="B16" s="164"/>
      <c r="C16" s="222">
        <f>SUM(C10:C14)</f>
        <v>10</v>
      </c>
      <c r="D16" s="82">
        <v>2.1800000000000002</v>
      </c>
      <c r="E16" s="82">
        <v>0.221</v>
      </c>
      <c r="F16" s="82">
        <v>0.23</v>
      </c>
      <c r="G16" s="82">
        <v>2.12</v>
      </c>
      <c r="H16" s="82">
        <v>0.45</v>
      </c>
      <c r="I16" s="82">
        <v>0.87</v>
      </c>
      <c r="J16" s="180" t="s">
        <v>173</v>
      </c>
      <c r="K16" s="92">
        <f t="shared" ref="J16:AF16" si="0">SUMPRODUCT($C10:$C14,K10:K14)/$C16</f>
        <v>7.6399999999999988</v>
      </c>
      <c r="L16" s="82">
        <f t="shared" si="0"/>
        <v>0</v>
      </c>
      <c r="M16" s="82">
        <f t="shared" si="0"/>
        <v>0</v>
      </c>
      <c r="N16" s="82">
        <f t="shared" si="0"/>
        <v>0</v>
      </c>
      <c r="O16" s="82">
        <f t="shared" si="0"/>
        <v>8.2800000000000012E-2</v>
      </c>
      <c r="P16" s="82">
        <f t="shared" si="0"/>
        <v>9.9000000000000005E-2</v>
      </c>
      <c r="Q16" s="82">
        <f t="shared" si="0"/>
        <v>9.9000000000000005E-2</v>
      </c>
      <c r="R16" s="82">
        <f t="shared" si="0"/>
        <v>0.10250000000000001</v>
      </c>
      <c r="S16" s="82">
        <f t="shared" si="0"/>
        <v>0.21249999999999999</v>
      </c>
      <c r="T16" s="82">
        <f t="shared" si="0"/>
        <v>0.27959999999999996</v>
      </c>
      <c r="U16" s="82">
        <f t="shared" si="0"/>
        <v>0.34249999999999997</v>
      </c>
      <c r="V16" s="82">
        <f t="shared" si="0"/>
        <v>0.41539999999999999</v>
      </c>
      <c r="W16" s="82">
        <f t="shared" si="0"/>
        <v>0.64890000000000003</v>
      </c>
      <c r="X16" s="82">
        <f t="shared" si="0"/>
        <v>1.6088</v>
      </c>
      <c r="Y16" s="82">
        <f t="shared" si="0"/>
        <v>5.0465999999999998</v>
      </c>
      <c r="Z16" s="82">
        <f t="shared" si="0"/>
        <v>29.177399999999999</v>
      </c>
      <c r="AA16" s="82">
        <f t="shared" si="0"/>
        <v>87.812100000000015</v>
      </c>
      <c r="AB16" s="82">
        <f t="shared" si="0"/>
        <v>98.742099999999994</v>
      </c>
      <c r="AC16" s="82">
        <f t="shared" si="0"/>
        <v>99.047699999999992</v>
      </c>
      <c r="AD16" s="82">
        <f t="shared" si="0"/>
        <v>99.072100000000006</v>
      </c>
      <c r="AE16" s="82">
        <f t="shared" si="0"/>
        <v>99.077199999999991</v>
      </c>
      <c r="AF16" s="93">
        <f t="shared" si="0"/>
        <v>99.945999999999998</v>
      </c>
      <c r="AG16" s="126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</row>
    <row r="17" spans="1:223" s="34" customFormat="1" ht="15.6">
      <c r="A17" s="32"/>
      <c r="B17" s="239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1"/>
      <c r="AG17" s="126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</row>
    <row r="18" spans="1:223" s="34" customFormat="1">
      <c r="A18" s="205" t="s">
        <v>49</v>
      </c>
      <c r="B18" s="204">
        <v>-18.8</v>
      </c>
      <c r="C18" s="203">
        <v>2.8</v>
      </c>
      <c r="D18" s="207">
        <v>2.0699999999999998</v>
      </c>
      <c r="E18" s="207">
        <v>0.24</v>
      </c>
      <c r="F18" s="207">
        <v>0.28999999999999998</v>
      </c>
      <c r="G18" s="207">
        <v>1.78</v>
      </c>
      <c r="H18" s="207">
        <v>1.1399999999999999</v>
      </c>
      <c r="I18" s="207">
        <v>1.17</v>
      </c>
      <c r="J18" s="207" t="s">
        <v>173</v>
      </c>
      <c r="K18" s="204">
        <v>7</v>
      </c>
      <c r="L18" s="207">
        <v>0</v>
      </c>
      <c r="M18" s="207">
        <v>0</v>
      </c>
      <c r="N18" s="207">
        <v>0</v>
      </c>
      <c r="O18" s="207">
        <v>1.44</v>
      </c>
      <c r="P18" s="207">
        <v>3.31</v>
      </c>
      <c r="Q18" s="207">
        <v>3.41</v>
      </c>
      <c r="R18" s="207">
        <v>3.55</v>
      </c>
      <c r="S18" s="207">
        <v>3.94</v>
      </c>
      <c r="T18" s="207">
        <v>4.5199999999999996</v>
      </c>
      <c r="U18" s="207">
        <v>4.99</v>
      </c>
      <c r="V18" s="207">
        <v>5.46</v>
      </c>
      <c r="W18" s="207">
        <v>6.83</v>
      </c>
      <c r="X18" s="207">
        <v>10.96</v>
      </c>
      <c r="Y18" s="207">
        <v>19.03</v>
      </c>
      <c r="Z18" s="207">
        <v>44.69</v>
      </c>
      <c r="AA18" s="207">
        <v>83.91</v>
      </c>
      <c r="AB18" s="207">
        <v>98.29</v>
      </c>
      <c r="AC18" s="207">
        <v>98.81</v>
      </c>
      <c r="AD18" s="207">
        <v>98.83</v>
      </c>
      <c r="AE18" s="207">
        <v>98.83</v>
      </c>
      <c r="AF18" s="210">
        <v>99.93</v>
      </c>
      <c r="AG18" s="126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</row>
    <row r="19" spans="1:223" s="34" customFormat="1">
      <c r="A19" s="205" t="s">
        <v>50</v>
      </c>
      <c r="B19" s="204">
        <v>-21.2</v>
      </c>
      <c r="C19" s="206">
        <v>1.9</v>
      </c>
      <c r="D19" s="207">
        <v>2.1</v>
      </c>
      <c r="E19" s="207">
        <v>0.23</v>
      </c>
      <c r="F19" s="207">
        <v>0.25</v>
      </c>
      <c r="G19" s="207">
        <v>1.99</v>
      </c>
      <c r="H19" s="207">
        <v>0.6</v>
      </c>
      <c r="I19" s="207">
        <v>0.93</v>
      </c>
      <c r="J19" s="209" t="s">
        <v>173</v>
      </c>
      <c r="K19" s="204">
        <v>8</v>
      </c>
      <c r="L19" s="207">
        <v>0</v>
      </c>
      <c r="M19" s="207">
        <v>0</v>
      </c>
      <c r="N19" s="207">
        <v>0</v>
      </c>
      <c r="O19" s="207">
        <v>0</v>
      </c>
      <c r="P19" s="207">
        <v>0.17</v>
      </c>
      <c r="Q19" s="207">
        <v>0.23</v>
      </c>
      <c r="R19" s="207">
        <v>0.41</v>
      </c>
      <c r="S19" s="207">
        <v>0.5</v>
      </c>
      <c r="T19" s="207">
        <v>0.76</v>
      </c>
      <c r="U19" s="207">
        <v>0.99</v>
      </c>
      <c r="V19" s="207">
        <v>1.28</v>
      </c>
      <c r="W19" s="207">
        <v>2.23</v>
      </c>
      <c r="X19" s="207">
        <v>4.58</v>
      </c>
      <c r="Y19" s="207">
        <v>10.93</v>
      </c>
      <c r="Z19" s="207">
        <v>40.06</v>
      </c>
      <c r="AA19" s="207">
        <v>90.06</v>
      </c>
      <c r="AB19" s="207">
        <v>98.78</v>
      </c>
      <c r="AC19" s="207">
        <v>99.04</v>
      </c>
      <c r="AD19" s="207">
        <v>99.05</v>
      </c>
      <c r="AE19" s="207">
        <v>99.07</v>
      </c>
      <c r="AF19" s="210">
        <v>99.94</v>
      </c>
      <c r="AG19" s="126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</row>
    <row r="20" spans="1:223" s="34" customFormat="1">
      <c r="A20" s="205" t="s">
        <v>51</v>
      </c>
      <c r="B20" s="203">
        <v>-25</v>
      </c>
      <c r="C20" s="203">
        <v>5.7</v>
      </c>
      <c r="D20" s="207">
        <v>2.16</v>
      </c>
      <c r="E20" s="207">
        <v>0.22</v>
      </c>
      <c r="F20" s="207">
        <v>0.23</v>
      </c>
      <c r="G20" s="207">
        <v>2.12</v>
      </c>
      <c r="H20" s="207">
        <v>0.37</v>
      </c>
      <c r="I20" s="207">
        <v>1.71</v>
      </c>
      <c r="J20" s="207" t="s">
        <v>173</v>
      </c>
      <c r="K20" s="204">
        <v>8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0.06</v>
      </c>
      <c r="T20" s="207">
        <v>0.14000000000000001</v>
      </c>
      <c r="U20" s="207">
        <v>0.18</v>
      </c>
      <c r="V20" s="207">
        <v>0.21</v>
      </c>
      <c r="W20" s="207">
        <v>0.26</v>
      </c>
      <c r="X20" s="207">
        <v>0.49</v>
      </c>
      <c r="Y20" s="207">
        <v>2.4700000000000002</v>
      </c>
      <c r="Z20" s="207">
        <v>32.5</v>
      </c>
      <c r="AA20" s="207">
        <v>88.43</v>
      </c>
      <c r="AB20" s="207">
        <v>98.16</v>
      </c>
      <c r="AC20" s="207">
        <v>98.27</v>
      </c>
      <c r="AD20" s="207">
        <v>98.28</v>
      </c>
      <c r="AE20" s="207">
        <v>98.29</v>
      </c>
      <c r="AF20" s="210">
        <v>100</v>
      </c>
      <c r="AG20" s="126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</row>
    <row r="21" spans="1:223" s="34" customFormat="1">
      <c r="A21" s="205" t="s">
        <v>52</v>
      </c>
      <c r="B21" s="203">
        <v>-29</v>
      </c>
      <c r="C21" s="203">
        <v>0.2</v>
      </c>
      <c r="D21" s="207">
        <v>2.23</v>
      </c>
      <c r="E21" s="207">
        <v>0.21</v>
      </c>
      <c r="F21" s="207">
        <v>0.22</v>
      </c>
      <c r="G21" s="207">
        <v>2.19</v>
      </c>
      <c r="H21" s="207">
        <v>0.42</v>
      </c>
      <c r="I21" s="207">
        <v>1.28</v>
      </c>
      <c r="J21" s="207" t="s">
        <v>173</v>
      </c>
      <c r="K21" s="204">
        <v>7</v>
      </c>
      <c r="L21" s="207">
        <v>0</v>
      </c>
      <c r="M21" s="207">
        <v>0</v>
      </c>
      <c r="N21" s="207">
        <v>0</v>
      </c>
      <c r="O21" s="207">
        <v>0</v>
      </c>
      <c r="P21" s="207">
        <v>0.13</v>
      </c>
      <c r="Q21" s="207">
        <v>0.19</v>
      </c>
      <c r="R21" s="207">
        <v>0.19</v>
      </c>
      <c r="S21" s="207">
        <v>0.2</v>
      </c>
      <c r="T21" s="207">
        <v>0.2</v>
      </c>
      <c r="U21" s="207">
        <v>0.25</v>
      </c>
      <c r="V21" s="207">
        <v>0.32</v>
      </c>
      <c r="W21" s="207">
        <v>0.49</v>
      </c>
      <c r="X21" s="207">
        <v>0.99</v>
      </c>
      <c r="Y21" s="207">
        <v>2.82</v>
      </c>
      <c r="Z21" s="207">
        <v>20.12</v>
      </c>
      <c r="AA21" s="207">
        <v>85.14</v>
      </c>
      <c r="AB21" s="207">
        <v>98.33</v>
      </c>
      <c r="AC21" s="207">
        <v>98.64</v>
      </c>
      <c r="AD21" s="207">
        <v>98.7</v>
      </c>
      <c r="AE21" s="207">
        <v>98.72</v>
      </c>
      <c r="AF21" s="210">
        <v>99.96</v>
      </c>
      <c r="AG21" s="126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</row>
    <row r="22" spans="1:223" s="34" customFormat="1">
      <c r="A22" s="205" t="s">
        <v>42</v>
      </c>
      <c r="B22" s="203">
        <v>-18.3</v>
      </c>
      <c r="C22" s="203">
        <v>0.7</v>
      </c>
      <c r="D22" s="207">
        <v>2.36</v>
      </c>
      <c r="E22" s="207">
        <v>0.19</v>
      </c>
      <c r="F22" s="207">
        <v>0.2</v>
      </c>
      <c r="G22" s="207">
        <v>2.3199999999999998</v>
      </c>
      <c r="H22" s="207">
        <v>0.53</v>
      </c>
      <c r="I22" s="207">
        <v>1.18</v>
      </c>
      <c r="J22" s="208" t="s">
        <v>173</v>
      </c>
      <c r="K22" s="204">
        <v>5</v>
      </c>
      <c r="L22" s="207">
        <v>0</v>
      </c>
      <c r="M22" s="207">
        <v>0</v>
      </c>
      <c r="N22" s="207">
        <v>0</v>
      </c>
      <c r="O22" s="207">
        <v>0</v>
      </c>
      <c r="P22" s="207">
        <v>0</v>
      </c>
      <c r="Q22" s="207">
        <v>0</v>
      </c>
      <c r="R22" s="207">
        <v>0</v>
      </c>
      <c r="S22" s="207">
        <v>0.05</v>
      </c>
      <c r="T22" s="207">
        <v>0.12</v>
      </c>
      <c r="U22" s="207">
        <v>0.23</v>
      </c>
      <c r="V22" s="207">
        <v>0.36</v>
      </c>
      <c r="W22" s="207">
        <v>0.84</v>
      </c>
      <c r="X22" s="207">
        <v>2.4</v>
      </c>
      <c r="Y22" s="207">
        <v>5.76</v>
      </c>
      <c r="Z22" s="207">
        <v>17.600000000000001</v>
      </c>
      <c r="AA22" s="207">
        <v>62.29</v>
      </c>
      <c r="AB22" s="207">
        <v>94.58</v>
      </c>
      <c r="AC22" s="207">
        <v>98.69</v>
      </c>
      <c r="AD22" s="207">
        <v>98.79</v>
      </c>
      <c r="AE22" s="207">
        <v>98.82</v>
      </c>
      <c r="AF22" s="210">
        <v>99.94</v>
      </c>
      <c r="AG22" s="126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</row>
    <row r="23" spans="1:223" s="34" customFormat="1">
      <c r="A23" s="32" t="s">
        <v>46</v>
      </c>
      <c r="B23" s="106">
        <v>-31.4</v>
      </c>
      <c r="C23" s="166">
        <v>0</v>
      </c>
      <c r="D23" s="29">
        <v>1.88</v>
      </c>
      <c r="E23" s="29">
        <v>0.27</v>
      </c>
      <c r="F23" s="29">
        <v>0.49</v>
      </c>
      <c r="G23" s="29">
        <v>1.03</v>
      </c>
      <c r="H23" s="29">
        <v>1.96</v>
      </c>
      <c r="I23" s="29">
        <v>11.04</v>
      </c>
      <c r="J23" s="106" t="s">
        <v>173</v>
      </c>
      <c r="K23" s="164">
        <v>4</v>
      </c>
      <c r="L23" s="29">
        <v>0</v>
      </c>
      <c r="M23" s="29">
        <v>2.34</v>
      </c>
      <c r="N23" s="29">
        <v>3.69</v>
      </c>
      <c r="O23" s="29">
        <v>4.16</v>
      </c>
      <c r="P23" s="29">
        <v>8.4700000000000006</v>
      </c>
      <c r="Q23" s="29">
        <v>9.61</v>
      </c>
      <c r="R23" s="29">
        <v>11.79</v>
      </c>
      <c r="S23" s="29">
        <v>14.34</v>
      </c>
      <c r="T23" s="29">
        <v>16.190000000000001</v>
      </c>
      <c r="U23" s="29">
        <v>17.86</v>
      </c>
      <c r="V23" s="29">
        <v>19.57</v>
      </c>
      <c r="W23" s="29">
        <v>22.86</v>
      </c>
      <c r="X23" s="29">
        <v>28.96</v>
      </c>
      <c r="Y23" s="29">
        <v>39.03</v>
      </c>
      <c r="Z23" s="29">
        <v>53.57</v>
      </c>
      <c r="AA23" s="29">
        <v>71</v>
      </c>
      <c r="AB23" s="29">
        <v>82.46</v>
      </c>
      <c r="AC23" s="29">
        <v>87.5</v>
      </c>
      <c r="AD23" s="29">
        <v>88.57</v>
      </c>
      <c r="AE23" s="29">
        <v>88.96</v>
      </c>
      <c r="AF23" s="165">
        <v>99.9</v>
      </c>
      <c r="AG23" s="126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</row>
    <row r="24" spans="1:223" s="34" customFormat="1">
      <c r="A24" s="24" t="s">
        <v>48</v>
      </c>
      <c r="B24" s="164"/>
      <c r="C24" s="166"/>
      <c r="D24" s="29"/>
      <c r="E24" s="29"/>
      <c r="F24" s="29"/>
      <c r="G24" s="29"/>
      <c r="H24" s="29"/>
      <c r="I24" s="29"/>
      <c r="J24" s="29"/>
      <c r="K24" s="16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165"/>
      <c r="AG24" s="126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</row>
    <row r="25" spans="1:223" s="34" customFormat="1" ht="15.6">
      <c r="A25" s="27" t="s">
        <v>57</v>
      </c>
      <c r="B25" s="104"/>
      <c r="C25" s="222">
        <f>SUM(C18:C23)</f>
        <v>11.299999999999997</v>
      </c>
      <c r="D25" s="114">
        <v>2.14</v>
      </c>
      <c r="E25" s="114">
        <v>0.22700000000000001</v>
      </c>
      <c r="F25" s="114">
        <v>0.25</v>
      </c>
      <c r="G25" s="114">
        <v>2.02</v>
      </c>
      <c r="H25" s="114">
        <v>0.7</v>
      </c>
      <c r="I25" s="114">
        <v>1.37</v>
      </c>
      <c r="J25" s="180" t="s">
        <v>173</v>
      </c>
      <c r="K25" s="92">
        <f>SUMPRODUCT($C18:$C23,K18:K23)/$C25</f>
        <v>7.5486725663716845</v>
      </c>
      <c r="L25" s="82">
        <f>SUMPRODUCT($C18:$C23,L18:L23)/$C25</f>
        <v>0</v>
      </c>
      <c r="M25" s="82">
        <f t="shared" ref="M25:AF25" si="1">SUMPRODUCT($C18:$C23,M18:M23)/$C25</f>
        <v>0</v>
      </c>
      <c r="N25" s="82">
        <f t="shared" si="1"/>
        <v>0</v>
      </c>
      <c r="O25" s="82">
        <f t="shared" si="1"/>
        <v>0.35681415929203547</v>
      </c>
      <c r="P25" s="82">
        <f t="shared" si="1"/>
        <v>0.85106194690265502</v>
      </c>
      <c r="Q25" s="82">
        <f t="shared" si="1"/>
        <v>0.88699115044247812</v>
      </c>
      <c r="R25" s="82">
        <f t="shared" si="1"/>
        <v>0.95194690265486748</v>
      </c>
      <c r="S25" s="82">
        <f t="shared" si="1"/>
        <v>1.0972566371681418</v>
      </c>
      <c r="T25" s="82">
        <f t="shared" si="1"/>
        <v>1.3293805309734514</v>
      </c>
      <c r="U25" s="82">
        <f t="shared" si="1"/>
        <v>1.512389380530974</v>
      </c>
      <c r="V25" s="82">
        <f t="shared" si="1"/>
        <v>1.7020353982300886</v>
      </c>
      <c r="W25" s="82">
        <f t="shared" si="1"/>
        <v>2.2592035398230093</v>
      </c>
      <c r="X25" s="82">
        <f t="shared" si="1"/>
        <v>3.8992035398230098</v>
      </c>
      <c r="Y25" s="82">
        <f t="shared" si="1"/>
        <v>8.2058407079646045</v>
      </c>
      <c r="Z25" s="82">
        <f t="shared" si="1"/>
        <v>35.649557522123899</v>
      </c>
      <c r="AA25" s="82">
        <f t="shared" si="1"/>
        <v>85.906548672566402</v>
      </c>
      <c r="AB25" s="82">
        <f t="shared" si="1"/>
        <v>98.077699115044254</v>
      </c>
      <c r="AC25" s="82">
        <f t="shared" si="1"/>
        <v>98.565840707964654</v>
      </c>
      <c r="AD25" s="82">
        <f t="shared" si="1"/>
        <v>98.584778761061969</v>
      </c>
      <c r="AE25" s="82">
        <f t="shared" si="1"/>
        <v>98.59539823008852</v>
      </c>
      <c r="AF25" s="93">
        <f t="shared" si="1"/>
        <v>99.968141592920389</v>
      </c>
      <c r="AG25" s="126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</row>
    <row r="26" spans="1:223" s="34" customFormat="1" ht="15.6">
      <c r="A26" s="32"/>
      <c r="B26" s="239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1"/>
      <c r="AG26" s="126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</row>
    <row r="27" spans="1:223" s="34" customFormat="1">
      <c r="A27" s="205" t="s">
        <v>53</v>
      </c>
      <c r="B27" s="204">
        <v>-19.399999999999999</v>
      </c>
      <c r="C27" s="203">
        <v>1.3</v>
      </c>
      <c r="D27" s="207">
        <v>1.97</v>
      </c>
      <c r="E27" s="207">
        <v>0.26</v>
      </c>
      <c r="F27" s="207">
        <v>0.4</v>
      </c>
      <c r="G27" s="207">
        <v>1.34</v>
      </c>
      <c r="H27" s="207">
        <v>1.74</v>
      </c>
      <c r="I27" s="207">
        <v>0.95</v>
      </c>
      <c r="J27" s="207" t="s">
        <v>173</v>
      </c>
      <c r="K27" s="204">
        <v>7</v>
      </c>
      <c r="L27" s="207">
        <v>0</v>
      </c>
      <c r="M27" s="207">
        <v>2.2400000000000002</v>
      </c>
      <c r="N27" s="207">
        <v>4.8499999999999996</v>
      </c>
      <c r="O27" s="207">
        <v>7.33</v>
      </c>
      <c r="P27" s="207">
        <v>8.4600000000000009</v>
      </c>
      <c r="Q27" s="207">
        <v>8.81</v>
      </c>
      <c r="R27" s="207">
        <v>9.4499999999999993</v>
      </c>
      <c r="S27" s="207">
        <v>10.130000000000001</v>
      </c>
      <c r="T27" s="207">
        <v>11</v>
      </c>
      <c r="U27" s="207">
        <v>11.74</v>
      </c>
      <c r="V27" s="207">
        <v>12.64</v>
      </c>
      <c r="W27" s="207">
        <v>15.03</v>
      </c>
      <c r="X27" s="207">
        <v>21.19</v>
      </c>
      <c r="Y27" s="207">
        <v>30.25</v>
      </c>
      <c r="Z27" s="207">
        <v>51.36</v>
      </c>
      <c r="AA27" s="207">
        <v>85.34</v>
      </c>
      <c r="AB27" s="207">
        <v>98.35</v>
      </c>
      <c r="AC27" s="207">
        <v>99.02</v>
      </c>
      <c r="AD27" s="207">
        <v>99.04</v>
      </c>
      <c r="AE27" s="207">
        <v>99.05</v>
      </c>
      <c r="AF27" s="210">
        <v>99.96</v>
      </c>
      <c r="AG27" s="126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</row>
    <row r="28" spans="1:223" s="34" customFormat="1">
      <c r="A28" s="205" t="s">
        <v>54</v>
      </c>
      <c r="B28" s="204">
        <v>-20.399999999999999</v>
      </c>
      <c r="C28" s="203">
        <v>0.8</v>
      </c>
      <c r="D28" s="207">
        <v>2.14</v>
      </c>
      <c r="E28" s="207">
        <v>0.23</v>
      </c>
      <c r="F28" s="207">
        <v>0.26</v>
      </c>
      <c r="G28" s="207">
        <v>1.95</v>
      </c>
      <c r="H28" s="207">
        <v>0.9</v>
      </c>
      <c r="I28" s="207">
        <v>1.17</v>
      </c>
      <c r="J28" s="207" t="s">
        <v>173</v>
      </c>
      <c r="K28" s="204">
        <v>7</v>
      </c>
      <c r="L28" s="207">
        <v>0</v>
      </c>
      <c r="M28" s="207">
        <v>0</v>
      </c>
      <c r="N28" s="207">
        <v>0</v>
      </c>
      <c r="O28" s="207">
        <v>1.1299999999999999</v>
      </c>
      <c r="P28" s="207">
        <v>1.49</v>
      </c>
      <c r="Q28" s="207">
        <v>1.6</v>
      </c>
      <c r="R28" s="207">
        <v>1.88</v>
      </c>
      <c r="S28" s="207">
        <v>2.2799999999999998</v>
      </c>
      <c r="T28" s="207">
        <v>2.78</v>
      </c>
      <c r="U28" s="207">
        <v>3.07</v>
      </c>
      <c r="V28" s="207">
        <v>3.39</v>
      </c>
      <c r="W28" s="207">
        <v>3.93</v>
      </c>
      <c r="X28" s="207">
        <v>5.85</v>
      </c>
      <c r="Y28" s="207">
        <v>11.36</v>
      </c>
      <c r="Z28" s="207">
        <v>35.75</v>
      </c>
      <c r="AA28" s="207">
        <v>86.84</v>
      </c>
      <c r="AB28" s="207">
        <v>98.21</v>
      </c>
      <c r="AC28" s="207">
        <v>98.81</v>
      </c>
      <c r="AD28" s="207">
        <v>98.82</v>
      </c>
      <c r="AE28" s="207">
        <v>98.83</v>
      </c>
      <c r="AF28" s="210">
        <v>99.97</v>
      </c>
      <c r="AG28" s="126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</row>
    <row r="29" spans="1:223" s="34" customFormat="1">
      <c r="A29" s="205" t="s">
        <v>55</v>
      </c>
      <c r="B29" s="204">
        <v>-24.1</v>
      </c>
      <c r="C29" s="203">
        <v>6.6</v>
      </c>
      <c r="D29" s="207">
        <v>2.2200000000000002</v>
      </c>
      <c r="E29" s="207">
        <v>0.21</v>
      </c>
      <c r="F29" s="207">
        <v>0.22</v>
      </c>
      <c r="G29" s="207">
        <v>2.19</v>
      </c>
      <c r="H29" s="207">
        <v>0.38</v>
      </c>
      <c r="I29" s="207">
        <v>0.85</v>
      </c>
      <c r="J29" s="207" t="s">
        <v>173</v>
      </c>
      <c r="K29" s="204">
        <v>7</v>
      </c>
      <c r="L29" s="207">
        <v>0</v>
      </c>
      <c r="M29" s="207">
        <v>0</v>
      </c>
      <c r="N29" s="207">
        <v>0</v>
      </c>
      <c r="O29" s="207">
        <v>0</v>
      </c>
      <c r="P29" s="207">
        <v>0</v>
      </c>
      <c r="Q29" s="207">
        <v>0</v>
      </c>
      <c r="R29" s="207">
        <v>0</v>
      </c>
      <c r="S29" s="207">
        <v>0</v>
      </c>
      <c r="T29" s="207">
        <v>0.04</v>
      </c>
      <c r="U29" s="207">
        <v>0.06</v>
      </c>
      <c r="V29" s="207">
        <v>0.13</v>
      </c>
      <c r="W29" s="207">
        <v>0.32</v>
      </c>
      <c r="X29" s="207">
        <v>0.95</v>
      </c>
      <c r="Y29" s="207">
        <v>3.32</v>
      </c>
      <c r="Z29" s="207">
        <v>22.72</v>
      </c>
      <c r="AA29" s="207">
        <v>84.06</v>
      </c>
      <c r="AB29" s="207">
        <v>98.85</v>
      </c>
      <c r="AC29" s="207">
        <v>99.13</v>
      </c>
      <c r="AD29" s="207">
        <v>99.14</v>
      </c>
      <c r="AE29" s="207">
        <v>99.15</v>
      </c>
      <c r="AF29" s="210">
        <v>99.99</v>
      </c>
      <c r="AG29" s="126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</row>
    <row r="30" spans="1:223">
      <c r="A30" s="205" t="s">
        <v>56</v>
      </c>
      <c r="B30" s="204">
        <v>-28.8</v>
      </c>
      <c r="C30" s="203">
        <v>0.6</v>
      </c>
      <c r="D30" s="207">
        <v>2.2599999999999998</v>
      </c>
      <c r="E30" s="207">
        <v>0.21</v>
      </c>
      <c r="F30" s="207">
        <v>0.21</v>
      </c>
      <c r="G30" s="207">
        <v>2.2400000000000002</v>
      </c>
      <c r="H30" s="207">
        <v>0.38</v>
      </c>
      <c r="I30" s="207">
        <v>1.2</v>
      </c>
      <c r="J30" s="207" t="s">
        <v>173</v>
      </c>
      <c r="K30" s="204">
        <v>7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0.08</v>
      </c>
      <c r="R30" s="207">
        <v>0.08</v>
      </c>
      <c r="S30" s="207">
        <v>0.1</v>
      </c>
      <c r="T30" s="207">
        <v>0.12</v>
      </c>
      <c r="U30" s="207">
        <v>0.18</v>
      </c>
      <c r="V30" s="207">
        <v>0.27</v>
      </c>
      <c r="W30" s="207">
        <v>0.4</v>
      </c>
      <c r="X30" s="207">
        <v>0.79</v>
      </c>
      <c r="Y30" s="207">
        <v>2.04</v>
      </c>
      <c r="Z30" s="207">
        <v>14.82</v>
      </c>
      <c r="AA30" s="207">
        <v>81.39</v>
      </c>
      <c r="AB30" s="207">
        <v>98.43</v>
      </c>
      <c r="AC30" s="207">
        <v>98.79</v>
      </c>
      <c r="AD30" s="207">
        <v>98.8</v>
      </c>
      <c r="AE30" s="207">
        <v>98.8</v>
      </c>
      <c r="AF30" s="210">
        <v>100</v>
      </c>
      <c r="AG30" s="126"/>
    </row>
    <row r="31" spans="1:223">
      <c r="A31" s="205" t="s">
        <v>42</v>
      </c>
      <c r="B31" s="203">
        <v>-18.3</v>
      </c>
      <c r="C31" s="203">
        <v>0.5</v>
      </c>
      <c r="D31" s="207">
        <v>2.36</v>
      </c>
      <c r="E31" s="207">
        <v>0.19</v>
      </c>
      <c r="F31" s="207">
        <v>0.2</v>
      </c>
      <c r="G31" s="207">
        <v>2.3199999999999998</v>
      </c>
      <c r="H31" s="207">
        <v>0.53</v>
      </c>
      <c r="I31" s="207">
        <v>1.18</v>
      </c>
      <c r="J31" s="208" t="s">
        <v>173</v>
      </c>
      <c r="K31" s="204">
        <v>5</v>
      </c>
      <c r="L31" s="207">
        <v>0</v>
      </c>
      <c r="M31" s="207">
        <v>0</v>
      </c>
      <c r="N31" s="207">
        <v>0</v>
      </c>
      <c r="O31" s="207">
        <v>0</v>
      </c>
      <c r="P31" s="207">
        <v>0</v>
      </c>
      <c r="Q31" s="207">
        <v>0</v>
      </c>
      <c r="R31" s="207">
        <v>0</v>
      </c>
      <c r="S31" s="207">
        <v>0.05</v>
      </c>
      <c r="T31" s="207">
        <v>0.12</v>
      </c>
      <c r="U31" s="207">
        <v>0.23</v>
      </c>
      <c r="V31" s="207">
        <v>0.36</v>
      </c>
      <c r="W31" s="207">
        <v>0.84</v>
      </c>
      <c r="X31" s="207">
        <v>2.4</v>
      </c>
      <c r="Y31" s="207">
        <v>5.76</v>
      </c>
      <c r="Z31" s="207">
        <v>17.600000000000001</v>
      </c>
      <c r="AA31" s="207">
        <v>62.29</v>
      </c>
      <c r="AB31" s="207">
        <v>94.58</v>
      </c>
      <c r="AC31" s="207">
        <v>98.69</v>
      </c>
      <c r="AD31" s="207">
        <v>98.79</v>
      </c>
      <c r="AE31" s="207">
        <v>98.82</v>
      </c>
      <c r="AF31" s="210">
        <v>99.94</v>
      </c>
      <c r="AG31" s="126"/>
    </row>
    <row r="32" spans="1:223">
      <c r="A32" s="32" t="s">
        <v>46</v>
      </c>
      <c r="B32" s="106">
        <v>-31.4</v>
      </c>
      <c r="C32" s="166">
        <v>0</v>
      </c>
      <c r="D32" s="29">
        <v>1.88</v>
      </c>
      <c r="E32" s="29">
        <v>0.27</v>
      </c>
      <c r="F32" s="29">
        <v>0.49</v>
      </c>
      <c r="G32" s="29">
        <v>1.03</v>
      </c>
      <c r="H32" s="29">
        <v>1.96</v>
      </c>
      <c r="I32" s="29">
        <v>11.04</v>
      </c>
      <c r="J32" s="106" t="s">
        <v>173</v>
      </c>
      <c r="K32" s="164">
        <v>4</v>
      </c>
      <c r="L32" s="29">
        <v>0</v>
      </c>
      <c r="M32" s="29">
        <v>2.34</v>
      </c>
      <c r="N32" s="29">
        <v>3.69</v>
      </c>
      <c r="O32" s="29">
        <v>4.16</v>
      </c>
      <c r="P32" s="29">
        <v>8.4700000000000006</v>
      </c>
      <c r="Q32" s="29">
        <v>9.61</v>
      </c>
      <c r="R32" s="29">
        <v>11.79</v>
      </c>
      <c r="S32" s="29">
        <v>14.34</v>
      </c>
      <c r="T32" s="29">
        <v>16.190000000000001</v>
      </c>
      <c r="U32" s="29">
        <v>17.86</v>
      </c>
      <c r="V32" s="29">
        <v>19.57</v>
      </c>
      <c r="W32" s="29">
        <v>22.86</v>
      </c>
      <c r="X32" s="29">
        <v>28.96</v>
      </c>
      <c r="Y32" s="29">
        <v>39.03</v>
      </c>
      <c r="Z32" s="29">
        <v>53.57</v>
      </c>
      <c r="AA32" s="29">
        <v>71</v>
      </c>
      <c r="AB32" s="29">
        <v>82.46</v>
      </c>
      <c r="AC32" s="29">
        <v>87.5</v>
      </c>
      <c r="AD32" s="29">
        <v>88.57</v>
      </c>
      <c r="AE32" s="29">
        <v>88.96</v>
      </c>
      <c r="AF32" s="165">
        <v>99.9</v>
      </c>
      <c r="AG32" s="126"/>
    </row>
    <row r="33" spans="1:223">
      <c r="A33" s="24" t="s">
        <v>48</v>
      </c>
      <c r="B33" s="164"/>
      <c r="C33" s="166"/>
      <c r="D33" s="29"/>
      <c r="E33" s="29"/>
      <c r="F33" s="29"/>
      <c r="G33" s="29"/>
      <c r="H33" s="29"/>
      <c r="I33" s="29"/>
      <c r="J33" s="29"/>
      <c r="K33" s="16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165"/>
      <c r="AG33" s="126"/>
    </row>
    <row r="34" spans="1:223" ht="15.6">
      <c r="A34" s="27" t="s">
        <v>58</v>
      </c>
      <c r="B34" s="104"/>
      <c r="C34" s="222">
        <f>SUM(C27:C32)</f>
        <v>9.7999999999999989</v>
      </c>
      <c r="D34" s="114">
        <v>2.21</v>
      </c>
      <c r="E34" s="114">
        <v>0.216</v>
      </c>
      <c r="F34" s="114">
        <v>0.24</v>
      </c>
      <c r="G34" s="114">
        <v>2.0699999999999998</v>
      </c>
      <c r="H34" s="114">
        <v>0.82</v>
      </c>
      <c r="I34" s="114">
        <v>0.92</v>
      </c>
      <c r="J34" s="180" t="s">
        <v>173</v>
      </c>
      <c r="K34" s="92">
        <f>SUMPRODUCT($C27:$C32,K27:K32)/$C34</f>
        <v>6.8979591836734695</v>
      </c>
      <c r="L34" s="82">
        <f t="shared" ref="L34:AF34" si="2">SUMPRODUCT($C27:$C32,L27:L32)/$C34</f>
        <v>0</v>
      </c>
      <c r="M34" s="82">
        <f t="shared" si="2"/>
        <v>0.29714285714285721</v>
      </c>
      <c r="N34" s="82">
        <f t="shared" si="2"/>
        <v>0.64336734693877551</v>
      </c>
      <c r="O34" s="82">
        <f t="shared" si="2"/>
        <v>1.064591836734694</v>
      </c>
      <c r="P34" s="82">
        <f t="shared" si="2"/>
        <v>1.2438775510204085</v>
      </c>
      <c r="Q34" s="82">
        <f t="shared" si="2"/>
        <v>1.3041836734693879</v>
      </c>
      <c r="R34" s="82">
        <f t="shared" si="2"/>
        <v>1.4119387755102042</v>
      </c>
      <c r="S34" s="82">
        <f t="shared" si="2"/>
        <v>1.5385714285714291</v>
      </c>
      <c r="T34" s="82">
        <f t="shared" si="2"/>
        <v>1.726530612244898</v>
      </c>
      <c r="U34" s="82">
        <f t="shared" si="2"/>
        <v>1.8711224489795921</v>
      </c>
      <c r="V34" s="82">
        <f t="shared" si="2"/>
        <v>2.0759183673469392</v>
      </c>
      <c r="W34" s="82">
        <f t="shared" si="2"/>
        <v>2.5974489795918374</v>
      </c>
      <c r="X34" s="82">
        <f t="shared" si="2"/>
        <v>4.0990816326530615</v>
      </c>
      <c r="Y34" s="82">
        <f t="shared" si="2"/>
        <v>7.5947959183673479</v>
      </c>
      <c r="Z34" s="82">
        <f t="shared" si="2"/>
        <v>26.837959183673473</v>
      </c>
      <c r="AA34" s="82">
        <f t="shared" si="2"/>
        <v>83.182551020408155</v>
      </c>
      <c r="AB34" s="82">
        <f t="shared" si="2"/>
        <v>98.487857142857152</v>
      </c>
      <c r="AC34" s="82">
        <f t="shared" si="2"/>
        <v>99.046020408163272</v>
      </c>
      <c r="AD34" s="82">
        <f t="shared" si="2"/>
        <v>99.0619387755102</v>
      </c>
      <c r="AE34" s="82">
        <f t="shared" si="2"/>
        <v>99.072346938775524</v>
      </c>
      <c r="AF34" s="93">
        <f t="shared" si="2"/>
        <v>99.982448979591851</v>
      </c>
      <c r="AG34" s="126"/>
    </row>
    <row r="35" spans="1:223" ht="15.6">
      <c r="A35" s="113"/>
      <c r="B35" s="239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1"/>
      <c r="AG35" s="126"/>
    </row>
    <row r="36" spans="1:223">
      <c r="A36" s="205" t="s">
        <v>59</v>
      </c>
      <c r="B36" s="204">
        <v>-18.899999999999999</v>
      </c>
      <c r="C36" s="203">
        <v>1.7</v>
      </c>
      <c r="D36" s="207">
        <v>2.13</v>
      </c>
      <c r="E36" s="207">
        <v>0.23</v>
      </c>
      <c r="F36" s="207">
        <v>0.26</v>
      </c>
      <c r="G36" s="207">
        <v>1.95</v>
      </c>
      <c r="H36" s="207">
        <v>0.98</v>
      </c>
      <c r="I36" s="207">
        <v>0.95</v>
      </c>
      <c r="J36" s="207">
        <v>3.4</v>
      </c>
      <c r="K36" s="204">
        <v>7</v>
      </c>
      <c r="L36" s="207">
        <v>0</v>
      </c>
      <c r="M36" s="207">
        <v>0</v>
      </c>
      <c r="N36" s="207">
        <v>1.17</v>
      </c>
      <c r="O36" s="207">
        <v>1.58</v>
      </c>
      <c r="P36" s="207">
        <v>1.88</v>
      </c>
      <c r="Q36" s="207">
        <v>1.88</v>
      </c>
      <c r="R36" s="207">
        <v>2.11</v>
      </c>
      <c r="S36" s="207">
        <v>2.33</v>
      </c>
      <c r="T36" s="207">
        <v>2.5</v>
      </c>
      <c r="U36" s="207">
        <v>2.65</v>
      </c>
      <c r="V36" s="207">
        <v>2.84</v>
      </c>
      <c r="W36" s="207">
        <v>3.57</v>
      </c>
      <c r="X36" s="207">
        <v>6.94</v>
      </c>
      <c r="Y36" s="207">
        <v>14.45</v>
      </c>
      <c r="Z36" s="207">
        <v>39.11</v>
      </c>
      <c r="AA36" s="207">
        <v>79.53</v>
      </c>
      <c r="AB36" s="207">
        <v>97.83</v>
      </c>
      <c r="AC36" s="207">
        <v>99.01</v>
      </c>
      <c r="AD36" s="207">
        <v>99.02</v>
      </c>
      <c r="AE36" s="207">
        <v>99.05</v>
      </c>
      <c r="AF36" s="210">
        <v>99.98</v>
      </c>
      <c r="AG36" s="126"/>
    </row>
    <row r="37" spans="1:223" s="52" customFormat="1">
      <c r="A37" s="205" t="s">
        <v>60</v>
      </c>
      <c r="B37" s="204">
        <v>-20.100000000000001</v>
      </c>
      <c r="C37" s="203">
        <v>0.7</v>
      </c>
      <c r="D37" s="207">
        <v>2.15</v>
      </c>
      <c r="E37" s="207">
        <v>0.23</v>
      </c>
      <c r="F37" s="207">
        <v>0.25</v>
      </c>
      <c r="G37" s="207">
        <v>2</v>
      </c>
      <c r="H37" s="207">
        <v>0.84</v>
      </c>
      <c r="I37" s="207">
        <v>0.9</v>
      </c>
      <c r="J37" s="207">
        <v>2.81</v>
      </c>
      <c r="K37" s="204">
        <v>7</v>
      </c>
      <c r="L37" s="207">
        <v>0</v>
      </c>
      <c r="M37" s="207">
        <v>0</v>
      </c>
      <c r="N37" s="207">
        <v>0.99</v>
      </c>
      <c r="O37" s="207">
        <v>0.99</v>
      </c>
      <c r="P37" s="207">
        <v>1.1200000000000001</v>
      </c>
      <c r="Q37" s="207">
        <v>1.1200000000000001</v>
      </c>
      <c r="R37" s="207">
        <v>1.28</v>
      </c>
      <c r="S37" s="207">
        <v>1.66</v>
      </c>
      <c r="T37" s="207">
        <v>2.02</v>
      </c>
      <c r="U37" s="207">
        <v>2.34</v>
      </c>
      <c r="V37" s="207">
        <v>2.5099999999999998</v>
      </c>
      <c r="W37" s="207">
        <v>2.99</v>
      </c>
      <c r="X37" s="207">
        <v>4.41</v>
      </c>
      <c r="Y37" s="207">
        <v>8.68</v>
      </c>
      <c r="Z37" s="207">
        <v>35.409999999999997</v>
      </c>
      <c r="AA37" s="207">
        <v>85.42</v>
      </c>
      <c r="AB37" s="207">
        <v>98.59</v>
      </c>
      <c r="AC37" s="207">
        <v>99.08</v>
      </c>
      <c r="AD37" s="207">
        <v>99.09</v>
      </c>
      <c r="AE37" s="207">
        <v>99.1</v>
      </c>
      <c r="AF37" s="210">
        <v>99.92</v>
      </c>
      <c r="AG37" s="126"/>
      <c r="AH37" s="34"/>
      <c r="AI37" s="34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</row>
    <row r="38" spans="1:223" s="52" customFormat="1">
      <c r="A38" s="205" t="s">
        <v>61</v>
      </c>
      <c r="B38" s="204">
        <v>-25.5</v>
      </c>
      <c r="C38" s="203">
        <v>7.5</v>
      </c>
      <c r="D38" s="207">
        <v>2.23</v>
      </c>
      <c r="E38" s="207">
        <v>0.21</v>
      </c>
      <c r="F38" s="207">
        <v>0.22</v>
      </c>
      <c r="G38" s="207">
        <v>2.19</v>
      </c>
      <c r="H38" s="207">
        <v>0.43</v>
      </c>
      <c r="I38" s="207">
        <v>1</v>
      </c>
      <c r="J38" s="207">
        <v>0.42</v>
      </c>
      <c r="K38" s="204">
        <v>8</v>
      </c>
      <c r="L38" s="207">
        <v>0</v>
      </c>
      <c r="M38" s="207">
        <v>0</v>
      </c>
      <c r="N38" s="207">
        <v>0</v>
      </c>
      <c r="O38" s="207">
        <v>0</v>
      </c>
      <c r="P38" s="207">
        <v>0.27</v>
      </c>
      <c r="Q38" s="207">
        <v>0.27</v>
      </c>
      <c r="R38" s="207">
        <v>0.27</v>
      </c>
      <c r="S38" s="207">
        <v>0.3</v>
      </c>
      <c r="T38" s="207">
        <v>0.32</v>
      </c>
      <c r="U38" s="207">
        <v>0.34</v>
      </c>
      <c r="V38" s="207">
        <v>0.36</v>
      </c>
      <c r="W38" s="207">
        <v>0.46</v>
      </c>
      <c r="X38" s="207">
        <v>0.72</v>
      </c>
      <c r="Y38" s="207">
        <v>2.4500000000000002</v>
      </c>
      <c r="Z38" s="207">
        <v>20.55</v>
      </c>
      <c r="AA38" s="207">
        <v>85.93</v>
      </c>
      <c r="AB38" s="207">
        <v>98.73</v>
      </c>
      <c r="AC38" s="207">
        <v>98.98</v>
      </c>
      <c r="AD38" s="207">
        <v>98.99</v>
      </c>
      <c r="AE38" s="207">
        <v>99</v>
      </c>
      <c r="AF38" s="210">
        <v>100</v>
      </c>
      <c r="AG38" s="126"/>
      <c r="AH38" s="34"/>
      <c r="AI38" s="34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</row>
    <row r="39" spans="1:223" s="52" customFormat="1">
      <c r="A39" s="32" t="s">
        <v>46</v>
      </c>
      <c r="B39" s="106">
        <v>-31.4</v>
      </c>
      <c r="C39" s="166">
        <v>0</v>
      </c>
      <c r="D39" s="29">
        <v>1.88</v>
      </c>
      <c r="E39" s="29">
        <v>0.27</v>
      </c>
      <c r="F39" s="29">
        <v>0.49</v>
      </c>
      <c r="G39" s="29">
        <v>1.03</v>
      </c>
      <c r="H39" s="29">
        <v>1.96</v>
      </c>
      <c r="I39" s="29">
        <v>11.04</v>
      </c>
      <c r="J39" s="33" t="s">
        <v>173</v>
      </c>
      <c r="K39" s="164">
        <v>4</v>
      </c>
      <c r="L39" s="29">
        <v>0</v>
      </c>
      <c r="M39" s="29">
        <v>2.34</v>
      </c>
      <c r="N39" s="29">
        <v>3.69</v>
      </c>
      <c r="O39" s="29">
        <v>4.16</v>
      </c>
      <c r="P39" s="29">
        <v>8.4700000000000006</v>
      </c>
      <c r="Q39" s="29">
        <v>9.61</v>
      </c>
      <c r="R39" s="29">
        <v>11.79</v>
      </c>
      <c r="S39" s="29">
        <v>14.34</v>
      </c>
      <c r="T39" s="29">
        <v>16.190000000000001</v>
      </c>
      <c r="U39" s="29">
        <v>17.86</v>
      </c>
      <c r="V39" s="29">
        <v>19.57</v>
      </c>
      <c r="W39" s="29">
        <v>22.86</v>
      </c>
      <c r="X39" s="29">
        <v>28.96</v>
      </c>
      <c r="Y39" s="29">
        <v>39.03</v>
      </c>
      <c r="Z39" s="29">
        <v>53.57</v>
      </c>
      <c r="AA39" s="29">
        <v>71</v>
      </c>
      <c r="AB39" s="29">
        <v>82.46</v>
      </c>
      <c r="AC39" s="29">
        <v>87.5</v>
      </c>
      <c r="AD39" s="29">
        <v>88.57</v>
      </c>
      <c r="AE39" s="29">
        <v>88.96</v>
      </c>
      <c r="AF39" s="165">
        <v>99.9</v>
      </c>
      <c r="AG39" s="126"/>
      <c r="AH39" s="34"/>
      <c r="AI39" s="34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</row>
    <row r="40" spans="1:223" s="60" customFormat="1">
      <c r="A40" s="24" t="s">
        <v>48</v>
      </c>
      <c r="B40" s="106"/>
      <c r="C40" s="106"/>
      <c r="D40" s="33"/>
      <c r="E40" s="33"/>
      <c r="F40" s="33"/>
      <c r="G40" s="33"/>
      <c r="H40" s="33"/>
      <c r="I40" s="33"/>
      <c r="J40" s="33"/>
      <c r="K40" s="91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7"/>
      <c r="AG40" s="116"/>
      <c r="AH40" s="57"/>
      <c r="AI40" s="57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</row>
    <row r="41" spans="1:223" s="60" customFormat="1" ht="15.6">
      <c r="A41" s="27" t="s">
        <v>62</v>
      </c>
      <c r="B41" s="106"/>
      <c r="C41" s="222">
        <f>SUM(C36:C39)</f>
        <v>9.9</v>
      </c>
      <c r="D41" s="82">
        <v>2.21</v>
      </c>
      <c r="E41" s="82">
        <v>0.216</v>
      </c>
      <c r="F41" s="82">
        <v>0.23</v>
      </c>
      <c r="G41" s="82">
        <v>2.13</v>
      </c>
      <c r="H41" s="82">
        <v>0.6</v>
      </c>
      <c r="I41" s="82">
        <v>0.97</v>
      </c>
      <c r="J41" s="236">
        <f t="shared" ref="J41:AF41" si="3">SUMPRODUCT($C36:$C39,J36:J39)/$C41</f>
        <v>1.1007070707070705</v>
      </c>
      <c r="K41" s="92">
        <f t="shared" si="3"/>
        <v>7.7575757575757569</v>
      </c>
      <c r="L41" s="82">
        <f t="shared" si="3"/>
        <v>0</v>
      </c>
      <c r="M41" s="82">
        <f t="shared" si="3"/>
        <v>0</v>
      </c>
      <c r="N41" s="82">
        <f t="shared" si="3"/>
        <v>0.27090909090909088</v>
      </c>
      <c r="O41" s="82">
        <f t="shared" si="3"/>
        <v>0.34131313131313129</v>
      </c>
      <c r="P41" s="82">
        <f t="shared" si="3"/>
        <v>0.60656565656565653</v>
      </c>
      <c r="Q41" s="82">
        <f t="shared" si="3"/>
        <v>0.60656565656565653</v>
      </c>
      <c r="R41" s="82">
        <f t="shared" si="3"/>
        <v>0.65737373737373739</v>
      </c>
      <c r="S41" s="82">
        <f t="shared" si="3"/>
        <v>0.7447474747474746</v>
      </c>
      <c r="T41" s="82">
        <f t="shared" si="3"/>
        <v>0.81454545454545457</v>
      </c>
      <c r="U41" s="82">
        <f t="shared" si="3"/>
        <v>0.87808080808080802</v>
      </c>
      <c r="V41" s="82">
        <f t="shared" si="3"/>
        <v>0.93787878787878765</v>
      </c>
      <c r="W41" s="82">
        <f t="shared" si="3"/>
        <v>1.1729292929292927</v>
      </c>
      <c r="X41" s="82">
        <f t="shared" si="3"/>
        <v>2.0489898989898991</v>
      </c>
      <c r="Y41" s="82">
        <f t="shared" si="3"/>
        <v>4.9511111111111106</v>
      </c>
      <c r="Z41" s="82">
        <f t="shared" si="3"/>
        <v>24.787777777777777</v>
      </c>
      <c r="AA41" s="82">
        <f t="shared" si="3"/>
        <v>84.794949494949492</v>
      </c>
      <c r="AB41" s="82">
        <f t="shared" si="3"/>
        <v>98.565555555555548</v>
      </c>
      <c r="AC41" s="82">
        <f t="shared" si="3"/>
        <v>98.992222222222225</v>
      </c>
      <c r="AD41" s="82">
        <f t="shared" si="3"/>
        <v>99.002222222222215</v>
      </c>
      <c r="AE41" s="82">
        <f t="shared" si="3"/>
        <v>99.015656565656556</v>
      </c>
      <c r="AF41" s="93">
        <f t="shared" si="3"/>
        <v>99.990909090909099</v>
      </c>
      <c r="AG41" s="116"/>
      <c r="AH41" s="57"/>
      <c r="AI41" s="57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</row>
    <row r="42" spans="1:223" s="60" customFormat="1" ht="15.6">
      <c r="A42" s="243"/>
      <c r="B42" s="239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1"/>
      <c r="AG42" s="116"/>
      <c r="AH42" s="57"/>
      <c r="AI42" s="57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</row>
    <row r="43" spans="1:223" s="61" customFormat="1">
      <c r="A43" s="205" t="s">
        <v>63</v>
      </c>
      <c r="B43" s="204">
        <v>-19.100000000000001</v>
      </c>
      <c r="C43" s="242">
        <v>0.9</v>
      </c>
      <c r="D43" s="207">
        <v>2.0099999999999998</v>
      </c>
      <c r="E43" s="207">
        <v>0.25</v>
      </c>
      <c r="F43" s="207">
        <v>0.26</v>
      </c>
      <c r="G43" s="207">
        <v>1.97</v>
      </c>
      <c r="H43" s="207">
        <v>0.51</v>
      </c>
      <c r="I43" s="207">
        <v>0.8</v>
      </c>
      <c r="J43" s="204" t="s">
        <v>173</v>
      </c>
      <c r="K43" s="204">
        <v>8</v>
      </c>
      <c r="L43" s="207">
        <v>0</v>
      </c>
      <c r="M43" s="207">
        <v>0</v>
      </c>
      <c r="N43" s="207">
        <v>0</v>
      </c>
      <c r="O43" s="207">
        <v>0</v>
      </c>
      <c r="P43" s="207">
        <v>0</v>
      </c>
      <c r="Q43" s="207">
        <v>0</v>
      </c>
      <c r="R43" s="207">
        <v>0.01</v>
      </c>
      <c r="S43" s="207">
        <v>0.01</v>
      </c>
      <c r="T43" s="207">
        <v>0.04</v>
      </c>
      <c r="U43" s="207">
        <v>0.1</v>
      </c>
      <c r="V43" s="207">
        <v>0.35</v>
      </c>
      <c r="W43" s="207">
        <v>0.75</v>
      </c>
      <c r="X43" s="207">
        <v>3.61</v>
      </c>
      <c r="Y43" s="207">
        <v>14.65</v>
      </c>
      <c r="Z43" s="207">
        <v>48.93</v>
      </c>
      <c r="AA43" s="207">
        <v>87.73</v>
      </c>
      <c r="AB43" s="207">
        <v>98.51</v>
      </c>
      <c r="AC43" s="207">
        <v>99.18</v>
      </c>
      <c r="AD43" s="207">
        <v>99.18</v>
      </c>
      <c r="AE43" s="207">
        <v>99.2</v>
      </c>
      <c r="AF43" s="210">
        <v>99.92</v>
      </c>
      <c r="AG43" s="126"/>
      <c r="AH43" s="34"/>
      <c r="AI43" s="34"/>
      <c r="AJ43" s="28"/>
      <c r="AK43" s="28"/>
      <c r="AL43" s="28"/>
      <c r="AM43" s="28"/>
      <c r="AN43" s="28"/>
      <c r="AO43" s="28"/>
      <c r="AP43" s="28"/>
      <c r="AQ43" s="28"/>
      <c r="AR43" s="28"/>
      <c r="AS43" s="55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</row>
    <row r="44" spans="1:223" s="168" customFormat="1">
      <c r="A44" s="205" t="s">
        <v>64</v>
      </c>
      <c r="B44" s="204">
        <v>-20.9</v>
      </c>
      <c r="C44" s="203">
        <v>2.8</v>
      </c>
      <c r="D44" s="207">
        <v>2.04</v>
      </c>
      <c r="E44" s="207">
        <v>0.24</v>
      </c>
      <c r="F44" s="207">
        <v>0.25</v>
      </c>
      <c r="G44" s="207">
        <v>2</v>
      </c>
      <c r="H44" s="207">
        <v>0.42</v>
      </c>
      <c r="I44" s="207">
        <v>0.96</v>
      </c>
      <c r="J44" s="204" t="s">
        <v>173</v>
      </c>
      <c r="K44" s="204">
        <v>7</v>
      </c>
      <c r="L44" s="207">
        <v>0</v>
      </c>
      <c r="M44" s="207">
        <v>0</v>
      </c>
      <c r="N44" s="207">
        <v>0</v>
      </c>
      <c r="O44" s="207">
        <v>0</v>
      </c>
      <c r="P44" s="207">
        <v>0</v>
      </c>
      <c r="Q44" s="207">
        <v>0</v>
      </c>
      <c r="R44" s="207">
        <v>0</v>
      </c>
      <c r="S44" s="207">
        <v>0.03</v>
      </c>
      <c r="T44" s="207">
        <v>0.06</v>
      </c>
      <c r="U44" s="207">
        <v>0.1</v>
      </c>
      <c r="V44" s="207">
        <v>0.24</v>
      </c>
      <c r="W44" s="207">
        <v>0.53</v>
      </c>
      <c r="X44" s="207">
        <v>1.64</v>
      </c>
      <c r="Y44" s="207">
        <v>7.78</v>
      </c>
      <c r="Z44" s="207">
        <v>46.55</v>
      </c>
      <c r="AA44" s="207">
        <v>91.56</v>
      </c>
      <c r="AB44" s="207">
        <v>98.69</v>
      </c>
      <c r="AC44" s="207">
        <v>99.01</v>
      </c>
      <c r="AD44" s="207">
        <v>99.03</v>
      </c>
      <c r="AE44" s="207">
        <v>99.04</v>
      </c>
      <c r="AF44" s="210">
        <v>100</v>
      </c>
      <c r="AG44" s="116"/>
      <c r="AH44" s="57"/>
      <c r="AI44" s="57"/>
      <c r="AJ44" s="58"/>
      <c r="AK44" s="58"/>
      <c r="AL44" s="58"/>
      <c r="AM44" s="58"/>
      <c r="AN44" s="58"/>
      <c r="AO44" s="58"/>
      <c r="AP44" s="58"/>
      <c r="AQ44" s="58"/>
      <c r="AR44" s="58"/>
      <c r="AS44" s="59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</row>
    <row r="45" spans="1:223" s="168" customFormat="1">
      <c r="A45" s="205" t="s">
        <v>65</v>
      </c>
      <c r="B45" s="203">
        <v>-24</v>
      </c>
      <c r="C45" s="203">
        <v>5.4</v>
      </c>
      <c r="D45" s="207">
        <v>2.15</v>
      </c>
      <c r="E45" s="207">
        <v>0.23</v>
      </c>
      <c r="F45" s="207">
        <v>0.24</v>
      </c>
      <c r="G45" s="207">
        <v>2.06</v>
      </c>
      <c r="H45" s="207">
        <v>0.56000000000000005</v>
      </c>
      <c r="I45" s="207">
        <v>0.89</v>
      </c>
      <c r="J45" s="204" t="s">
        <v>173</v>
      </c>
      <c r="K45" s="204">
        <v>8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7.0000000000000007E-2</v>
      </c>
      <c r="R45" s="207">
        <v>0.09</v>
      </c>
      <c r="S45" s="207">
        <v>0.26</v>
      </c>
      <c r="T45" s="207">
        <v>0.61</v>
      </c>
      <c r="U45" s="207">
        <v>0.97</v>
      </c>
      <c r="V45" s="207">
        <v>1.39</v>
      </c>
      <c r="W45" s="207">
        <v>2.2000000000000002</v>
      </c>
      <c r="X45" s="207">
        <v>3.67</v>
      </c>
      <c r="Y45" s="207">
        <v>6.77</v>
      </c>
      <c r="Z45" s="207">
        <v>34.520000000000003</v>
      </c>
      <c r="AA45" s="207">
        <v>86.76</v>
      </c>
      <c r="AB45" s="207">
        <v>98.43</v>
      </c>
      <c r="AC45" s="207">
        <v>99.08</v>
      </c>
      <c r="AD45" s="207">
        <v>99.1</v>
      </c>
      <c r="AE45" s="207">
        <v>99.11</v>
      </c>
      <c r="AF45" s="210">
        <v>99.97</v>
      </c>
      <c r="AG45" s="116"/>
      <c r="AH45" s="57"/>
      <c r="AI45" s="57"/>
      <c r="AJ45" s="58"/>
      <c r="AK45" s="58"/>
      <c r="AL45" s="58"/>
      <c r="AM45" s="58"/>
      <c r="AN45" s="58"/>
      <c r="AO45" s="58"/>
      <c r="AP45" s="58"/>
      <c r="AQ45" s="58"/>
      <c r="AR45" s="58"/>
      <c r="AS45" s="59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</row>
    <row r="46" spans="1:223" s="168" customFormat="1">
      <c r="A46" s="205" t="s">
        <v>66</v>
      </c>
      <c r="B46" s="204">
        <v>-28.7</v>
      </c>
      <c r="C46" s="203">
        <v>0.3</v>
      </c>
      <c r="D46" s="207">
        <v>2.25</v>
      </c>
      <c r="E46" s="207">
        <v>0.21</v>
      </c>
      <c r="F46" s="207">
        <v>0.21</v>
      </c>
      <c r="G46" s="207">
        <v>2.2200000000000002</v>
      </c>
      <c r="H46" s="207">
        <v>0.45</v>
      </c>
      <c r="I46" s="207">
        <v>1.24</v>
      </c>
      <c r="J46" s="204" t="s">
        <v>173</v>
      </c>
      <c r="K46" s="204">
        <v>7</v>
      </c>
      <c r="L46" s="207">
        <v>0</v>
      </c>
      <c r="M46" s="207">
        <v>0</v>
      </c>
      <c r="N46" s="207">
        <v>0</v>
      </c>
      <c r="O46" s="207">
        <v>0</v>
      </c>
      <c r="P46" s="207">
        <v>0</v>
      </c>
      <c r="Q46" s="207">
        <v>0</v>
      </c>
      <c r="R46" s="207">
        <v>0</v>
      </c>
      <c r="S46" s="207">
        <v>0.01</v>
      </c>
      <c r="T46" s="207">
        <v>0.13</v>
      </c>
      <c r="U46" s="207">
        <v>0.25</v>
      </c>
      <c r="V46" s="207">
        <v>0.46</v>
      </c>
      <c r="W46" s="207">
        <v>0.87</v>
      </c>
      <c r="X46" s="207">
        <v>1.79</v>
      </c>
      <c r="Y46" s="207">
        <v>3.58</v>
      </c>
      <c r="Z46" s="207">
        <v>20.61</v>
      </c>
      <c r="AA46" s="207">
        <v>79.069999999999993</v>
      </c>
      <c r="AB46" s="207">
        <v>96.96</v>
      </c>
      <c r="AC46" s="207">
        <v>98.63</v>
      </c>
      <c r="AD46" s="207">
        <v>98.72</v>
      </c>
      <c r="AE46" s="207">
        <v>98.76</v>
      </c>
      <c r="AF46" s="210">
        <v>99.97</v>
      </c>
      <c r="AG46" s="116"/>
      <c r="AH46" s="57"/>
      <c r="AI46" s="57"/>
      <c r="AJ46" s="58"/>
      <c r="AK46" s="58"/>
      <c r="AL46" s="58"/>
      <c r="AM46" s="58"/>
      <c r="AN46" s="58"/>
      <c r="AO46" s="58"/>
      <c r="AP46" s="58"/>
      <c r="AQ46" s="58"/>
      <c r="AR46" s="58"/>
      <c r="AS46" s="59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</row>
    <row r="47" spans="1:223" s="168" customFormat="1">
      <c r="A47" s="32" t="s">
        <v>67</v>
      </c>
      <c r="B47" s="166">
        <v>-30</v>
      </c>
      <c r="C47" s="106">
        <v>0</v>
      </c>
      <c r="D47" s="29">
        <v>2.12</v>
      </c>
      <c r="E47" s="29">
        <v>0.23</v>
      </c>
      <c r="F47" s="29">
        <v>0.33</v>
      </c>
      <c r="G47" s="29">
        <v>1.58</v>
      </c>
      <c r="H47" s="29">
        <v>1.36</v>
      </c>
      <c r="I47" s="29">
        <v>2.02</v>
      </c>
      <c r="J47" s="164" t="s">
        <v>173</v>
      </c>
      <c r="K47" s="164">
        <v>6</v>
      </c>
      <c r="L47" s="29">
        <v>0</v>
      </c>
      <c r="M47" s="29">
        <v>0</v>
      </c>
      <c r="N47" s="29">
        <v>0</v>
      </c>
      <c r="O47" s="29">
        <v>0.28000000000000003</v>
      </c>
      <c r="P47" s="29">
        <v>1.85</v>
      </c>
      <c r="Q47" s="29">
        <v>2.75</v>
      </c>
      <c r="R47" s="29">
        <v>4.2</v>
      </c>
      <c r="S47" s="29">
        <v>6.09</v>
      </c>
      <c r="T47" s="29">
        <v>7.75</v>
      </c>
      <c r="U47" s="29">
        <v>9.68</v>
      </c>
      <c r="V47" s="29">
        <v>12.44</v>
      </c>
      <c r="W47" s="29">
        <v>17.28</v>
      </c>
      <c r="X47" s="29">
        <v>22.53</v>
      </c>
      <c r="Y47" s="29">
        <v>27.74</v>
      </c>
      <c r="Z47" s="29">
        <v>39.950000000000003</v>
      </c>
      <c r="AA47" s="29">
        <v>81</v>
      </c>
      <c r="AB47" s="29">
        <v>96.03</v>
      </c>
      <c r="AC47" s="29">
        <v>97.78</v>
      </c>
      <c r="AD47" s="29">
        <v>97.92</v>
      </c>
      <c r="AE47" s="29">
        <v>97.98</v>
      </c>
      <c r="AF47" s="165">
        <v>99.94</v>
      </c>
      <c r="AG47" s="116"/>
      <c r="AH47" s="57"/>
      <c r="AI47" s="57"/>
      <c r="AJ47" s="58"/>
      <c r="AK47" s="58"/>
      <c r="AL47" s="58"/>
      <c r="AM47" s="58"/>
      <c r="AN47" s="58"/>
      <c r="AO47" s="58"/>
      <c r="AP47" s="58"/>
      <c r="AQ47" s="58"/>
      <c r="AR47" s="58"/>
      <c r="AS47" s="59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</row>
    <row r="48" spans="1:223" s="61" customFormat="1">
      <c r="A48" s="32" t="s">
        <v>75</v>
      </c>
      <c r="B48" s="164">
        <v>-32.1</v>
      </c>
      <c r="C48" s="106">
        <v>0</v>
      </c>
      <c r="D48" s="29">
        <v>1.55</v>
      </c>
      <c r="E48" s="29">
        <v>0.34</v>
      </c>
      <c r="F48" s="29">
        <v>0.66</v>
      </c>
      <c r="G48" s="29">
        <v>0.6</v>
      </c>
      <c r="H48" s="29">
        <v>2.21</v>
      </c>
      <c r="I48" s="29">
        <v>6.54</v>
      </c>
      <c r="J48" s="164" t="s">
        <v>173</v>
      </c>
      <c r="K48" s="164">
        <v>4</v>
      </c>
      <c r="L48" s="29">
        <v>0</v>
      </c>
      <c r="M48" s="29">
        <v>3.87</v>
      </c>
      <c r="N48" s="29">
        <v>7.07</v>
      </c>
      <c r="O48" s="29">
        <v>10.02</v>
      </c>
      <c r="P48" s="29">
        <v>14.79</v>
      </c>
      <c r="Q48" s="29">
        <v>16.78</v>
      </c>
      <c r="R48" s="29">
        <v>18.68</v>
      </c>
      <c r="S48" s="29">
        <v>21.47</v>
      </c>
      <c r="T48" s="29">
        <v>23.06</v>
      </c>
      <c r="U48" s="29">
        <v>24.93</v>
      </c>
      <c r="V48" s="29">
        <v>27.36</v>
      </c>
      <c r="W48" s="29">
        <v>31.73</v>
      </c>
      <c r="X48" s="29">
        <v>38.9</v>
      </c>
      <c r="Y48" s="29">
        <v>48.78</v>
      </c>
      <c r="Z48" s="29">
        <v>62.2</v>
      </c>
      <c r="AA48" s="29">
        <v>76.97</v>
      </c>
      <c r="AB48" s="29">
        <v>87.97</v>
      </c>
      <c r="AC48" s="29">
        <v>92.43</v>
      </c>
      <c r="AD48" s="29">
        <v>93.08</v>
      </c>
      <c r="AE48" s="29">
        <v>93.46</v>
      </c>
      <c r="AF48" s="165">
        <v>100</v>
      </c>
      <c r="AG48" s="126"/>
      <c r="AH48" s="34"/>
      <c r="AI48" s="34"/>
      <c r="AJ48" s="28"/>
      <c r="AK48" s="28"/>
      <c r="AL48" s="28"/>
      <c r="AM48" s="28"/>
      <c r="AN48" s="28"/>
      <c r="AO48" s="28"/>
      <c r="AP48" s="28"/>
      <c r="AQ48" s="28"/>
      <c r="AR48" s="28"/>
      <c r="AS48" s="55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</row>
    <row r="49" spans="1:223" s="74" customFormat="1">
      <c r="A49" s="24" t="s">
        <v>48</v>
      </c>
      <c r="B49" s="57"/>
      <c r="C49" s="25"/>
      <c r="D49" s="14"/>
      <c r="E49" s="14"/>
      <c r="F49" s="26"/>
      <c r="G49" s="14"/>
      <c r="H49" s="14"/>
      <c r="I49" s="14"/>
      <c r="J49" s="36"/>
      <c r="K49" s="36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31"/>
      <c r="AG49" s="116"/>
      <c r="AH49" s="57"/>
      <c r="AI49" s="57"/>
      <c r="AJ49" s="58"/>
      <c r="AK49" s="58"/>
      <c r="AL49" s="58"/>
      <c r="AM49" s="58"/>
      <c r="AN49" s="58"/>
      <c r="AO49" s="58"/>
      <c r="AP49" s="58"/>
      <c r="AQ49" s="58"/>
      <c r="AR49" s="58"/>
      <c r="AS49" s="59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</row>
    <row r="50" spans="1:223" s="170" customFormat="1" ht="15.6">
      <c r="A50" s="27" t="s">
        <v>68</v>
      </c>
      <c r="B50" s="222"/>
      <c r="C50" s="222">
        <f>SUM(C43:C48)</f>
        <v>9.4</v>
      </c>
      <c r="D50" s="195">
        <v>2.11</v>
      </c>
      <c r="E50" s="195">
        <v>0.23200000000000001</v>
      </c>
      <c r="F50" s="195">
        <v>0.24</v>
      </c>
      <c r="G50" s="195">
        <v>2.04</v>
      </c>
      <c r="H50" s="195">
        <v>0.52</v>
      </c>
      <c r="I50" s="195">
        <v>0.89</v>
      </c>
      <c r="J50" s="180" t="s">
        <v>173</v>
      </c>
      <c r="K50" s="92">
        <f t="shared" ref="J50:AF50" si="4">SUMPRODUCT($C43:$C48,K43:K48)/$C50</f>
        <v>7.6702127659574462</v>
      </c>
      <c r="L50" s="82">
        <f t="shared" si="4"/>
        <v>0</v>
      </c>
      <c r="M50" s="82">
        <f t="shared" si="4"/>
        <v>0</v>
      </c>
      <c r="N50" s="82">
        <f t="shared" si="4"/>
        <v>0</v>
      </c>
      <c r="O50" s="82">
        <f t="shared" si="4"/>
        <v>0</v>
      </c>
      <c r="P50" s="82">
        <f t="shared" si="4"/>
        <v>0</v>
      </c>
      <c r="Q50" s="82">
        <f t="shared" si="4"/>
        <v>4.0212765957446814E-2</v>
      </c>
      <c r="R50" s="82">
        <f t="shared" si="4"/>
        <v>5.2659574468085106E-2</v>
      </c>
      <c r="S50" s="82">
        <f t="shared" si="4"/>
        <v>0.15957446808510636</v>
      </c>
      <c r="T50" s="82">
        <f t="shared" si="4"/>
        <v>0.37627659574468086</v>
      </c>
      <c r="U50" s="82">
        <f t="shared" si="4"/>
        <v>0.6045744680851064</v>
      </c>
      <c r="V50" s="82">
        <f t="shared" si="4"/>
        <v>0.91819148936170214</v>
      </c>
      <c r="W50" s="82">
        <f t="shared" si="4"/>
        <v>1.5212765957446808</v>
      </c>
      <c r="X50" s="82">
        <f t="shared" si="4"/>
        <v>2.9995744680851062</v>
      </c>
      <c r="Y50" s="82">
        <f t="shared" si="4"/>
        <v>7.7235106382978715</v>
      </c>
      <c r="Z50" s="82">
        <f t="shared" si="4"/>
        <v>39.039148936170207</v>
      </c>
      <c r="AA50" s="82">
        <f t="shared" si="4"/>
        <v>88.037234042553195</v>
      </c>
      <c r="AB50" s="82">
        <f t="shared" si="4"/>
        <v>98.468191489361701</v>
      </c>
      <c r="AC50" s="82">
        <f t="shared" si="4"/>
        <v>99.054361702127665</v>
      </c>
      <c r="AD50" s="82">
        <f t="shared" si="4"/>
        <v>99.074680851063817</v>
      </c>
      <c r="AE50" s="82">
        <f t="shared" si="4"/>
        <v>99.086595744680864</v>
      </c>
      <c r="AF50" s="93">
        <f t="shared" si="4"/>
        <v>99.974148936170209</v>
      </c>
      <c r="AG50" s="169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2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</row>
    <row r="51" spans="1:223">
      <c r="A51" s="97"/>
      <c r="B51" s="158"/>
      <c r="C51" s="158"/>
      <c r="D51" s="14"/>
      <c r="E51" s="14"/>
      <c r="F51" s="14"/>
      <c r="G51" s="14"/>
      <c r="H51" s="14"/>
      <c r="I51" s="14"/>
      <c r="J51" s="36"/>
      <c r="K51" s="36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31"/>
      <c r="AG51" s="126"/>
      <c r="AS51" s="55"/>
    </row>
    <row r="52" spans="1:223" s="172" customFormat="1">
      <c r="A52" s="205" t="s">
        <v>69</v>
      </c>
      <c r="B52" s="204">
        <v>-18.399999999999999</v>
      </c>
      <c r="C52" s="203">
        <v>1.3</v>
      </c>
      <c r="D52" s="207">
        <v>2.08</v>
      </c>
      <c r="E52" s="207">
        <v>0.24</v>
      </c>
      <c r="F52" s="207">
        <v>0.26</v>
      </c>
      <c r="G52" s="207">
        <v>1.95</v>
      </c>
      <c r="H52" s="207">
        <v>0.76</v>
      </c>
      <c r="I52" s="207">
        <v>0.88</v>
      </c>
      <c r="J52" s="204" t="s">
        <v>173</v>
      </c>
      <c r="K52" s="204">
        <v>8</v>
      </c>
      <c r="L52" s="207">
        <v>0</v>
      </c>
      <c r="M52" s="207">
        <v>0</v>
      </c>
      <c r="N52" s="207">
        <v>0</v>
      </c>
      <c r="O52" s="207">
        <v>0.25</v>
      </c>
      <c r="P52" s="207">
        <v>1.1399999999999999</v>
      </c>
      <c r="Q52" s="207">
        <v>1.1399999999999999</v>
      </c>
      <c r="R52" s="207">
        <v>1.26</v>
      </c>
      <c r="S52" s="207">
        <v>1.35</v>
      </c>
      <c r="T52" s="207">
        <v>1.43</v>
      </c>
      <c r="U52" s="207">
        <v>1.56</v>
      </c>
      <c r="V52" s="207">
        <v>1.68</v>
      </c>
      <c r="W52" s="207">
        <v>2.08</v>
      </c>
      <c r="X52" s="207">
        <v>5.0599999999999996</v>
      </c>
      <c r="Y52" s="207">
        <v>14.63</v>
      </c>
      <c r="Z52" s="207">
        <v>43.35</v>
      </c>
      <c r="AA52" s="207">
        <v>85.1</v>
      </c>
      <c r="AB52" s="207">
        <v>98.22</v>
      </c>
      <c r="AC52" s="207">
        <v>99.08</v>
      </c>
      <c r="AD52" s="207">
        <v>99.1</v>
      </c>
      <c r="AE52" s="207">
        <v>99.12</v>
      </c>
      <c r="AF52" s="210">
        <v>99.96</v>
      </c>
      <c r="AG52" s="126"/>
      <c r="AH52" s="34"/>
      <c r="AI52" s="34"/>
      <c r="AJ52" s="28"/>
      <c r="AK52" s="28"/>
      <c r="AL52" s="28"/>
      <c r="AM52" s="28"/>
      <c r="AN52" s="28"/>
      <c r="AO52" s="28"/>
      <c r="AP52" s="28"/>
      <c r="AQ52" s="28"/>
      <c r="AR52" s="28"/>
      <c r="AS52" s="55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</row>
    <row r="53" spans="1:223" s="172" customFormat="1">
      <c r="A53" s="205" t="s">
        <v>70</v>
      </c>
      <c r="B53" s="204">
        <v>-20.100000000000001</v>
      </c>
      <c r="C53" s="206">
        <v>2</v>
      </c>
      <c r="D53" s="207">
        <v>2.0699999999999998</v>
      </c>
      <c r="E53" s="207">
        <v>0.24</v>
      </c>
      <c r="F53" s="207">
        <v>0.25</v>
      </c>
      <c r="G53" s="207">
        <v>2.0099999999999998</v>
      </c>
      <c r="H53" s="207">
        <v>0.48</v>
      </c>
      <c r="I53" s="207">
        <v>0.85</v>
      </c>
      <c r="J53" s="204" t="s">
        <v>173</v>
      </c>
      <c r="K53" s="204">
        <v>8</v>
      </c>
      <c r="L53" s="207">
        <v>0</v>
      </c>
      <c r="M53" s="207">
        <v>0</v>
      </c>
      <c r="N53" s="207">
        <v>0</v>
      </c>
      <c r="O53" s="207">
        <v>0</v>
      </c>
      <c r="P53" s="207">
        <v>0</v>
      </c>
      <c r="Q53" s="207">
        <v>0</v>
      </c>
      <c r="R53" s="207">
        <v>0</v>
      </c>
      <c r="S53" s="207">
        <v>0.13</v>
      </c>
      <c r="T53" s="207">
        <v>0.24</v>
      </c>
      <c r="U53" s="207">
        <v>0.37</v>
      </c>
      <c r="V53" s="207">
        <v>0.5</v>
      </c>
      <c r="W53" s="207">
        <v>0.8</v>
      </c>
      <c r="X53" s="207">
        <v>2.36</v>
      </c>
      <c r="Y53" s="207">
        <v>9.58</v>
      </c>
      <c r="Z53" s="207">
        <v>43.65</v>
      </c>
      <c r="AA53" s="207">
        <v>89.27</v>
      </c>
      <c r="AB53" s="207">
        <v>98.66</v>
      </c>
      <c r="AC53" s="207">
        <v>99.12</v>
      </c>
      <c r="AD53" s="207">
        <v>99.14</v>
      </c>
      <c r="AE53" s="207">
        <v>99.15</v>
      </c>
      <c r="AF53" s="210">
        <v>99.94</v>
      </c>
      <c r="AG53" s="126"/>
      <c r="AH53" s="34"/>
      <c r="AI53" s="34"/>
      <c r="AJ53" s="28"/>
      <c r="AK53" s="28"/>
      <c r="AL53" s="28"/>
      <c r="AM53" s="28"/>
      <c r="AN53" s="28"/>
      <c r="AO53" s="28"/>
      <c r="AP53" s="28"/>
      <c r="AQ53" s="28"/>
      <c r="AR53" s="28"/>
      <c r="AS53" s="55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</row>
    <row r="54" spans="1:223">
      <c r="A54" s="205" t="s">
        <v>71</v>
      </c>
      <c r="B54" s="204">
        <v>-25.2</v>
      </c>
      <c r="C54" s="203">
        <v>6.9</v>
      </c>
      <c r="D54" s="207">
        <v>2.14</v>
      </c>
      <c r="E54" s="207">
        <v>0.23</v>
      </c>
      <c r="F54" s="207">
        <v>0.24</v>
      </c>
      <c r="G54" s="207">
        <v>2.06</v>
      </c>
      <c r="H54" s="207">
        <v>0.63</v>
      </c>
      <c r="I54" s="207">
        <v>0.88</v>
      </c>
      <c r="J54" s="204" t="s">
        <v>173</v>
      </c>
      <c r="K54" s="204">
        <v>8</v>
      </c>
      <c r="L54" s="207">
        <v>0</v>
      </c>
      <c r="M54" s="207">
        <v>0</v>
      </c>
      <c r="N54" s="207">
        <v>0</v>
      </c>
      <c r="O54" s="207">
        <v>0.3</v>
      </c>
      <c r="P54" s="207">
        <v>0.47</v>
      </c>
      <c r="Q54" s="207">
        <v>0.47</v>
      </c>
      <c r="R54" s="207">
        <v>0.74</v>
      </c>
      <c r="S54" s="207">
        <v>0.99</v>
      </c>
      <c r="T54" s="207">
        <v>1.17</v>
      </c>
      <c r="U54" s="207">
        <v>1.29</v>
      </c>
      <c r="V54" s="207">
        <v>1.38</v>
      </c>
      <c r="W54" s="207">
        <v>1.56</v>
      </c>
      <c r="X54" s="207">
        <v>2.13</v>
      </c>
      <c r="Y54" s="207">
        <v>5.52</v>
      </c>
      <c r="Z54" s="207">
        <v>35.520000000000003</v>
      </c>
      <c r="AA54" s="207">
        <v>87.1</v>
      </c>
      <c r="AB54" s="207">
        <v>98.62</v>
      </c>
      <c r="AC54" s="207">
        <v>99.09</v>
      </c>
      <c r="AD54" s="207">
        <v>99.11</v>
      </c>
      <c r="AE54" s="207">
        <v>99.12</v>
      </c>
      <c r="AF54" s="210">
        <v>99.98</v>
      </c>
      <c r="AG54" s="126"/>
      <c r="AS54" s="55"/>
    </row>
    <row r="55" spans="1:223">
      <c r="A55" s="32" t="s">
        <v>72</v>
      </c>
      <c r="B55" s="164">
        <v>-29.8</v>
      </c>
      <c r="C55" s="106">
        <v>0</v>
      </c>
      <c r="D55" s="29">
        <v>2.29</v>
      </c>
      <c r="E55" s="29">
        <v>0.2</v>
      </c>
      <c r="F55" s="29">
        <v>0.21</v>
      </c>
      <c r="G55" s="29">
        <v>2.2599999999999998</v>
      </c>
      <c r="H55" s="29">
        <v>0.48</v>
      </c>
      <c r="I55" s="29">
        <v>1.48</v>
      </c>
      <c r="J55" s="164" t="s">
        <v>173</v>
      </c>
      <c r="K55" s="164">
        <v>6</v>
      </c>
      <c r="L55" s="29">
        <v>0</v>
      </c>
      <c r="M55" s="29">
        <v>0</v>
      </c>
      <c r="N55" s="29">
        <v>0</v>
      </c>
      <c r="O55" s="29">
        <v>0</v>
      </c>
      <c r="P55" s="29">
        <v>0.09</v>
      </c>
      <c r="Q55" s="29">
        <v>0.14000000000000001</v>
      </c>
      <c r="R55" s="29">
        <v>0.14000000000000001</v>
      </c>
      <c r="S55" s="29">
        <v>0.19</v>
      </c>
      <c r="T55" s="29">
        <v>0.3</v>
      </c>
      <c r="U55" s="29">
        <v>0.41</v>
      </c>
      <c r="V55" s="29">
        <v>0.56999999999999995</v>
      </c>
      <c r="W55" s="29">
        <v>0.86</v>
      </c>
      <c r="X55" s="29">
        <v>1.54</v>
      </c>
      <c r="Y55" s="29">
        <v>3.28</v>
      </c>
      <c r="Z55" s="29">
        <v>16.329999999999998</v>
      </c>
      <c r="AA55" s="29">
        <v>73.86</v>
      </c>
      <c r="AB55" s="29">
        <v>97.74</v>
      </c>
      <c r="AC55" s="29">
        <v>98.36</v>
      </c>
      <c r="AD55" s="29">
        <v>98.47</v>
      </c>
      <c r="AE55" s="29">
        <v>98.52</v>
      </c>
      <c r="AF55" s="165">
        <v>99.95</v>
      </c>
      <c r="AG55" s="126"/>
      <c r="AS55" s="55"/>
    </row>
    <row r="56" spans="1:223" s="160" customFormat="1">
      <c r="A56" s="32" t="s">
        <v>73</v>
      </c>
      <c r="B56" s="164">
        <v>-30.6</v>
      </c>
      <c r="C56" s="106">
        <v>0</v>
      </c>
      <c r="D56" s="29">
        <v>2.2400000000000002</v>
      </c>
      <c r="E56" s="29">
        <v>0.21</v>
      </c>
      <c r="F56" s="29">
        <v>0.27</v>
      </c>
      <c r="G56" s="29">
        <v>1.89</v>
      </c>
      <c r="H56" s="29">
        <v>1.19</v>
      </c>
      <c r="I56" s="29">
        <v>6.44</v>
      </c>
      <c r="J56" s="164" t="s">
        <v>173</v>
      </c>
      <c r="K56" s="164">
        <v>4</v>
      </c>
      <c r="L56" s="29">
        <v>0</v>
      </c>
      <c r="M56" s="29">
        <v>0</v>
      </c>
      <c r="N56" s="29">
        <v>0</v>
      </c>
      <c r="O56" s="29">
        <v>0.33</v>
      </c>
      <c r="P56" s="29">
        <v>1.33</v>
      </c>
      <c r="Q56" s="29">
        <v>1.79</v>
      </c>
      <c r="R56" s="29">
        <v>2.0299999999999998</v>
      </c>
      <c r="S56" s="29">
        <v>3.15</v>
      </c>
      <c r="T56" s="29">
        <v>4.47</v>
      </c>
      <c r="U56" s="29">
        <v>5.5</v>
      </c>
      <c r="V56" s="29">
        <v>6.77</v>
      </c>
      <c r="W56" s="29">
        <v>9.1999999999999993</v>
      </c>
      <c r="X56" s="29">
        <v>13.65</v>
      </c>
      <c r="Y56" s="29">
        <v>21.33</v>
      </c>
      <c r="Z56" s="29">
        <v>35.200000000000003</v>
      </c>
      <c r="AA56" s="29">
        <v>65.66</v>
      </c>
      <c r="AB56" s="29">
        <v>86.83</v>
      </c>
      <c r="AC56" s="29">
        <v>92.42</v>
      </c>
      <c r="AD56" s="29">
        <v>93.27</v>
      </c>
      <c r="AE56" s="29">
        <v>93.56</v>
      </c>
      <c r="AF56" s="165">
        <v>99.97</v>
      </c>
      <c r="AG56" s="126"/>
      <c r="AH56" s="34"/>
      <c r="AI56" s="34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</row>
    <row r="57" spans="1:223">
      <c r="A57" s="32" t="s">
        <v>75</v>
      </c>
      <c r="B57" s="164">
        <v>-32.1</v>
      </c>
      <c r="C57" s="106">
        <v>0</v>
      </c>
      <c r="D57" s="29">
        <v>1.55</v>
      </c>
      <c r="E57" s="29">
        <v>0.34</v>
      </c>
      <c r="F57" s="29">
        <v>0.66</v>
      </c>
      <c r="G57" s="29">
        <v>0.6</v>
      </c>
      <c r="H57" s="29">
        <v>2.21</v>
      </c>
      <c r="I57" s="29">
        <v>6.54</v>
      </c>
      <c r="J57" s="164" t="s">
        <v>173</v>
      </c>
      <c r="K57" s="164">
        <v>4</v>
      </c>
      <c r="L57" s="29">
        <v>0</v>
      </c>
      <c r="M57" s="29">
        <v>3.87</v>
      </c>
      <c r="N57" s="29">
        <v>7.07</v>
      </c>
      <c r="O57" s="29">
        <v>10.02</v>
      </c>
      <c r="P57" s="29">
        <v>14.79</v>
      </c>
      <c r="Q57" s="29">
        <v>16.78</v>
      </c>
      <c r="R57" s="29">
        <v>18.68</v>
      </c>
      <c r="S57" s="29">
        <v>21.47</v>
      </c>
      <c r="T57" s="29">
        <v>23.06</v>
      </c>
      <c r="U57" s="29">
        <v>24.93</v>
      </c>
      <c r="V57" s="29">
        <v>27.36</v>
      </c>
      <c r="W57" s="29">
        <v>31.73</v>
      </c>
      <c r="X57" s="29">
        <v>38.9</v>
      </c>
      <c r="Y57" s="29">
        <v>48.78</v>
      </c>
      <c r="Z57" s="29">
        <v>62.2</v>
      </c>
      <c r="AA57" s="29">
        <v>76.97</v>
      </c>
      <c r="AB57" s="29">
        <v>87.97</v>
      </c>
      <c r="AC57" s="29">
        <v>92.43</v>
      </c>
      <c r="AD57" s="29">
        <v>93.08</v>
      </c>
      <c r="AE57" s="29">
        <v>93.46</v>
      </c>
      <c r="AF57" s="165">
        <v>100</v>
      </c>
      <c r="AG57" s="126"/>
      <c r="AH57" s="56"/>
    </row>
    <row r="58" spans="1:223">
      <c r="A58" s="24" t="s">
        <v>48</v>
      </c>
      <c r="B58" s="106"/>
      <c r="C58" s="106"/>
      <c r="D58" s="33"/>
      <c r="E58" s="33"/>
      <c r="F58" s="33"/>
      <c r="G58" s="33"/>
      <c r="H58" s="33"/>
      <c r="I58" s="33"/>
      <c r="J58" s="91"/>
      <c r="K58" s="126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G58" s="126"/>
      <c r="AH58" s="56"/>
    </row>
    <row r="59" spans="1:223" s="60" customFormat="1" ht="15.6">
      <c r="A59" s="27" t="s">
        <v>74</v>
      </c>
      <c r="B59" s="106"/>
      <c r="C59" s="222">
        <f>SUM(C52:C57)</f>
        <v>10.199999999999999</v>
      </c>
      <c r="D59" s="195">
        <v>2.12</v>
      </c>
      <c r="E59" s="195">
        <v>0.23</v>
      </c>
      <c r="F59" s="195">
        <v>0.24</v>
      </c>
      <c r="G59" s="195">
        <v>2.0299999999999998</v>
      </c>
      <c r="H59" s="195">
        <v>0.62</v>
      </c>
      <c r="I59" s="195">
        <v>0.85</v>
      </c>
      <c r="J59" s="180" t="s">
        <v>173</v>
      </c>
      <c r="K59" s="92">
        <f t="shared" ref="J59:AF59" si="5">SUMPRODUCT($C52:$C57,K52:K57)/$C59</f>
        <v>8</v>
      </c>
      <c r="L59" s="82">
        <f t="shared" si="5"/>
        <v>0</v>
      </c>
      <c r="M59" s="82">
        <f t="shared" si="5"/>
        <v>0</v>
      </c>
      <c r="N59" s="82">
        <f t="shared" si="5"/>
        <v>0</v>
      </c>
      <c r="O59" s="82">
        <f t="shared" si="5"/>
        <v>0.23480392156862748</v>
      </c>
      <c r="P59" s="82">
        <f t="shared" si="5"/>
        <v>0.46323529411764708</v>
      </c>
      <c r="Q59" s="82">
        <f t="shared" si="5"/>
        <v>0.46323529411764708</v>
      </c>
      <c r="R59" s="82">
        <f t="shared" si="5"/>
        <v>0.66117647058823537</v>
      </c>
      <c r="S59" s="82">
        <f t="shared" si="5"/>
        <v>0.86725490196078436</v>
      </c>
      <c r="T59" s="82">
        <f t="shared" si="5"/>
        <v>1.0207843137254904</v>
      </c>
      <c r="U59" s="82">
        <f t="shared" si="5"/>
        <v>1.1440196078431373</v>
      </c>
      <c r="V59" s="82">
        <f t="shared" si="5"/>
        <v>1.2456862745098041</v>
      </c>
      <c r="W59" s="82">
        <f t="shared" si="5"/>
        <v>1.4772549019607846</v>
      </c>
      <c r="X59" s="82">
        <f t="shared" si="5"/>
        <v>2.5485294117647057</v>
      </c>
      <c r="Y59" s="82">
        <f t="shared" si="5"/>
        <v>7.4771568627450984</v>
      </c>
      <c r="Z59" s="82">
        <f t="shared" si="5"/>
        <v>38.112058823529416</v>
      </c>
      <c r="AA59" s="82">
        <f t="shared" si="5"/>
        <v>87.270588235294127</v>
      </c>
      <c r="AB59" s="82">
        <f t="shared" si="5"/>
        <v>98.576862745098055</v>
      </c>
      <c r="AC59" s="82">
        <f t="shared" si="5"/>
        <v>99.094607843137254</v>
      </c>
      <c r="AD59" s="82">
        <f t="shared" si="5"/>
        <v>99.114607843137264</v>
      </c>
      <c r="AE59" s="82">
        <f t="shared" si="5"/>
        <v>99.125882352941204</v>
      </c>
      <c r="AF59" s="93">
        <f t="shared" si="5"/>
        <v>99.969607843137268</v>
      </c>
      <c r="AG59" s="116"/>
      <c r="AH59" s="76"/>
      <c r="AI59" s="57"/>
      <c r="AJ59" s="58"/>
      <c r="AK59" s="58"/>
      <c r="AL59" s="58"/>
      <c r="AM59" s="59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</row>
    <row r="60" spans="1:223" s="123" customFormat="1" ht="15.6">
      <c r="A60" s="141"/>
      <c r="B60" s="239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1"/>
      <c r="AG60" s="196"/>
      <c r="AH60" s="120"/>
      <c r="AI60" s="119"/>
      <c r="AJ60" s="121"/>
      <c r="AK60" s="121"/>
      <c r="AL60" s="121"/>
      <c r="AM60" s="122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</row>
    <row r="61" spans="1:223" s="172" customFormat="1">
      <c r="A61" s="205" t="s">
        <v>76</v>
      </c>
      <c r="B61" s="204">
        <v>-17.8</v>
      </c>
      <c r="C61" s="203">
        <v>0.5</v>
      </c>
      <c r="D61" s="207">
        <v>2.06</v>
      </c>
      <c r="E61" s="207">
        <v>0.24</v>
      </c>
      <c r="F61" s="207">
        <v>0.26</v>
      </c>
      <c r="G61" s="207">
        <v>1.96</v>
      </c>
      <c r="H61" s="207">
        <v>0.62</v>
      </c>
      <c r="I61" s="207">
        <v>0.93</v>
      </c>
      <c r="J61" s="204" t="s">
        <v>173</v>
      </c>
      <c r="K61" s="204">
        <v>7</v>
      </c>
      <c r="L61" s="207">
        <v>0</v>
      </c>
      <c r="M61" s="207">
        <v>0</v>
      </c>
      <c r="N61" s="207">
        <v>0</v>
      </c>
      <c r="O61" s="207">
        <v>0</v>
      </c>
      <c r="P61" s="207">
        <v>0.25</v>
      </c>
      <c r="Q61" s="207">
        <v>0.25</v>
      </c>
      <c r="R61" s="207">
        <v>0.25</v>
      </c>
      <c r="S61" s="207">
        <v>0.44</v>
      </c>
      <c r="T61" s="207">
        <v>0.68</v>
      </c>
      <c r="U61" s="207">
        <v>0.95</v>
      </c>
      <c r="V61" s="207">
        <v>1.18</v>
      </c>
      <c r="W61" s="207">
        <v>2.08</v>
      </c>
      <c r="X61" s="207">
        <v>4.8899999999999997</v>
      </c>
      <c r="Y61" s="207">
        <v>14.23</v>
      </c>
      <c r="Z61" s="207">
        <v>44.71</v>
      </c>
      <c r="AA61" s="207">
        <v>88.34</v>
      </c>
      <c r="AB61" s="207">
        <v>97.73</v>
      </c>
      <c r="AC61" s="207">
        <v>99.01</v>
      </c>
      <c r="AD61" s="207">
        <v>99.04</v>
      </c>
      <c r="AE61" s="207">
        <v>99.07</v>
      </c>
      <c r="AF61" s="210">
        <v>99.96</v>
      </c>
      <c r="AG61" s="126"/>
      <c r="AH61" s="56"/>
      <c r="AI61" s="34"/>
      <c r="AJ61" s="28"/>
      <c r="AK61" s="28"/>
      <c r="AL61" s="28"/>
      <c r="AM61" s="55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</row>
    <row r="62" spans="1:223" s="172" customFormat="1">
      <c r="A62" s="205" t="s">
        <v>77</v>
      </c>
      <c r="B62" s="204">
        <v>-18.3</v>
      </c>
      <c r="C62" s="203">
        <v>0.7</v>
      </c>
      <c r="D62" s="207">
        <v>1.72</v>
      </c>
      <c r="E62" s="207">
        <v>0.3</v>
      </c>
      <c r="F62" s="207">
        <v>0.65</v>
      </c>
      <c r="G62" s="207">
        <v>0.62</v>
      </c>
      <c r="H62" s="207">
        <v>2.31</v>
      </c>
      <c r="I62" s="207">
        <v>0.83</v>
      </c>
      <c r="J62" s="204" t="s">
        <v>173</v>
      </c>
      <c r="K62" s="204">
        <v>7</v>
      </c>
      <c r="L62" s="207">
        <v>3.03</v>
      </c>
      <c r="M62" s="207">
        <v>3.03</v>
      </c>
      <c r="N62" s="207">
        <v>13.08</v>
      </c>
      <c r="O62" s="207">
        <v>17.93</v>
      </c>
      <c r="P62" s="207">
        <v>19.3</v>
      </c>
      <c r="Q62" s="207">
        <v>20.41</v>
      </c>
      <c r="R62" s="207">
        <v>21</v>
      </c>
      <c r="S62" s="207">
        <v>21.69</v>
      </c>
      <c r="T62" s="207">
        <v>22.61</v>
      </c>
      <c r="U62" s="207">
        <v>23.53</v>
      </c>
      <c r="V62" s="207">
        <v>24.59</v>
      </c>
      <c r="W62" s="207">
        <v>27.53</v>
      </c>
      <c r="X62" s="207">
        <v>33.35</v>
      </c>
      <c r="Y62" s="207">
        <v>41.71</v>
      </c>
      <c r="Z62" s="207">
        <v>60.58</v>
      </c>
      <c r="AA62" s="207">
        <v>91.28</v>
      </c>
      <c r="AB62" s="207">
        <v>98.41</v>
      </c>
      <c r="AC62" s="207">
        <v>99.16</v>
      </c>
      <c r="AD62" s="207">
        <v>99.17</v>
      </c>
      <c r="AE62" s="207">
        <v>99.17</v>
      </c>
      <c r="AF62" s="210">
        <v>99.81</v>
      </c>
      <c r="AG62" s="126"/>
      <c r="AH62" s="56"/>
      <c r="AI62" s="34"/>
      <c r="AJ62" s="28"/>
      <c r="AK62" s="28"/>
      <c r="AL62" s="28"/>
      <c r="AM62" s="55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</row>
    <row r="63" spans="1:223" s="174" customFormat="1" ht="15.6">
      <c r="A63" s="205" t="s">
        <v>78</v>
      </c>
      <c r="B63" s="203">
        <v>-20</v>
      </c>
      <c r="C63" s="206">
        <v>2.5</v>
      </c>
      <c r="D63" s="207">
        <v>2.09</v>
      </c>
      <c r="E63" s="207">
        <v>0.23</v>
      </c>
      <c r="F63" s="207">
        <v>0.27</v>
      </c>
      <c r="G63" s="207">
        <v>1.9</v>
      </c>
      <c r="H63" s="207">
        <v>0.84</v>
      </c>
      <c r="I63" s="207">
        <v>0.79</v>
      </c>
      <c r="J63" s="204" t="s">
        <v>173</v>
      </c>
      <c r="K63" s="204">
        <v>8</v>
      </c>
      <c r="L63" s="207">
        <v>0</v>
      </c>
      <c r="M63" s="207">
        <v>0</v>
      </c>
      <c r="N63" s="207">
        <v>0</v>
      </c>
      <c r="O63" s="207">
        <v>0.98</v>
      </c>
      <c r="P63" s="207">
        <v>1.33</v>
      </c>
      <c r="Q63" s="207">
        <v>1.42</v>
      </c>
      <c r="R63" s="207">
        <v>1.71</v>
      </c>
      <c r="S63" s="207">
        <v>1.97</v>
      </c>
      <c r="T63" s="207">
        <v>2.21</v>
      </c>
      <c r="U63" s="207">
        <v>2.4500000000000002</v>
      </c>
      <c r="V63" s="207">
        <v>2.69</v>
      </c>
      <c r="W63" s="207">
        <v>3.48</v>
      </c>
      <c r="X63" s="207">
        <v>5.92</v>
      </c>
      <c r="Y63" s="207">
        <v>13.64</v>
      </c>
      <c r="Z63" s="207">
        <v>41.39</v>
      </c>
      <c r="AA63" s="207">
        <v>91.06</v>
      </c>
      <c r="AB63" s="207">
        <v>98.79</v>
      </c>
      <c r="AC63" s="207">
        <v>99.19</v>
      </c>
      <c r="AD63" s="207">
        <v>99.2</v>
      </c>
      <c r="AE63" s="207">
        <v>99.21</v>
      </c>
      <c r="AF63" s="210">
        <v>100</v>
      </c>
      <c r="AG63" s="196"/>
      <c r="AH63" s="120"/>
      <c r="AI63" s="119"/>
      <c r="AJ63" s="121"/>
      <c r="AK63" s="121"/>
      <c r="AL63" s="121"/>
      <c r="AM63" s="122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</row>
    <row r="64" spans="1:223" s="172" customFormat="1">
      <c r="A64" s="205" t="s">
        <v>79</v>
      </c>
      <c r="B64" s="204">
        <v>-23.9</v>
      </c>
      <c r="C64" s="203">
        <v>4.8</v>
      </c>
      <c r="D64" s="207">
        <v>2.2400000000000002</v>
      </c>
      <c r="E64" s="207">
        <v>0.21</v>
      </c>
      <c r="F64" s="207">
        <v>0.21</v>
      </c>
      <c r="G64" s="207">
        <v>2.2200000000000002</v>
      </c>
      <c r="H64" s="207">
        <v>0.35</v>
      </c>
      <c r="I64" s="207">
        <v>0.88</v>
      </c>
      <c r="J64" s="204" t="s">
        <v>173</v>
      </c>
      <c r="K64" s="204">
        <v>8</v>
      </c>
      <c r="L64" s="207">
        <v>0</v>
      </c>
      <c r="M64" s="207">
        <v>0</v>
      </c>
      <c r="N64" s="207">
        <v>0</v>
      </c>
      <c r="O64" s="207">
        <v>0</v>
      </c>
      <c r="P64" s="207">
        <v>0</v>
      </c>
      <c r="Q64" s="207">
        <v>0</v>
      </c>
      <c r="R64" s="207">
        <v>0</v>
      </c>
      <c r="S64" s="207">
        <v>0</v>
      </c>
      <c r="T64" s="207">
        <v>0.02</v>
      </c>
      <c r="U64" s="207">
        <v>0.05</v>
      </c>
      <c r="V64" s="207">
        <v>0.09</v>
      </c>
      <c r="W64" s="207">
        <v>0.15</v>
      </c>
      <c r="X64" s="207">
        <v>0.41</v>
      </c>
      <c r="Y64" s="207">
        <v>2.17</v>
      </c>
      <c r="Z64" s="207">
        <v>20.260000000000002</v>
      </c>
      <c r="AA64" s="207">
        <v>82.84</v>
      </c>
      <c r="AB64" s="207">
        <v>98.58</v>
      </c>
      <c r="AC64" s="207">
        <v>99.09</v>
      </c>
      <c r="AD64" s="207">
        <v>99.1</v>
      </c>
      <c r="AE64" s="207">
        <v>99.12</v>
      </c>
      <c r="AF64" s="210">
        <v>100</v>
      </c>
      <c r="AG64" s="126"/>
      <c r="AH64" s="56"/>
      <c r="AI64" s="34"/>
      <c r="AJ64" s="28"/>
      <c r="AK64" s="28"/>
      <c r="AL64" s="28"/>
      <c r="AM64" s="55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</row>
    <row r="65" spans="1:223">
      <c r="A65" s="32" t="s">
        <v>80</v>
      </c>
      <c r="B65" s="164">
        <v>-27.4</v>
      </c>
      <c r="C65" s="166">
        <v>0</v>
      </c>
      <c r="D65" s="29">
        <v>2.16</v>
      </c>
      <c r="E65" s="29">
        <v>0.22</v>
      </c>
      <c r="F65" s="29">
        <v>0.23</v>
      </c>
      <c r="G65" s="29">
        <v>2.1</v>
      </c>
      <c r="H65" s="29">
        <v>0.46</v>
      </c>
      <c r="I65" s="29">
        <v>1.23</v>
      </c>
      <c r="J65" s="164" t="s">
        <v>173</v>
      </c>
      <c r="K65" s="164">
        <v>7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0.09</v>
      </c>
      <c r="S65" s="29">
        <v>0.18</v>
      </c>
      <c r="T65" s="29">
        <v>0.28999999999999998</v>
      </c>
      <c r="U65" s="29">
        <v>0.48</v>
      </c>
      <c r="V65" s="29">
        <v>0.68</v>
      </c>
      <c r="W65" s="29">
        <v>0.96</v>
      </c>
      <c r="X65" s="29">
        <v>1.6</v>
      </c>
      <c r="Y65" s="29">
        <v>4.12</v>
      </c>
      <c r="Z65" s="29">
        <v>32.58</v>
      </c>
      <c r="AA65" s="29">
        <v>88.23</v>
      </c>
      <c r="AB65" s="29">
        <v>97.97</v>
      </c>
      <c r="AC65" s="29">
        <v>98.66</v>
      </c>
      <c r="AD65" s="29">
        <v>98.75</v>
      </c>
      <c r="AE65" s="29">
        <v>98.77</v>
      </c>
      <c r="AF65" s="165">
        <v>100</v>
      </c>
      <c r="AG65" s="126"/>
      <c r="AH65" s="56"/>
      <c r="AM65" s="55"/>
    </row>
    <row r="66" spans="1:223">
      <c r="A66" s="32" t="s">
        <v>81</v>
      </c>
      <c r="B66" s="164">
        <v>-28.4</v>
      </c>
      <c r="C66" s="166">
        <v>0</v>
      </c>
      <c r="D66" s="29">
        <v>2.09</v>
      </c>
      <c r="E66" s="29">
        <v>0.23</v>
      </c>
      <c r="F66" s="29">
        <v>0.49</v>
      </c>
      <c r="G66" s="29">
        <v>1.02</v>
      </c>
      <c r="H66" s="29">
        <v>2.21</v>
      </c>
      <c r="I66" s="29">
        <v>4.16</v>
      </c>
      <c r="J66" s="164" t="s">
        <v>173</v>
      </c>
      <c r="K66" s="164">
        <v>4</v>
      </c>
      <c r="L66" s="29">
        <v>0</v>
      </c>
      <c r="M66" s="29">
        <v>2.9</v>
      </c>
      <c r="N66" s="29">
        <v>6.85</v>
      </c>
      <c r="O66" s="29">
        <v>10.89</v>
      </c>
      <c r="P66" s="29">
        <v>15.16</v>
      </c>
      <c r="Q66" s="29">
        <v>15.67</v>
      </c>
      <c r="R66" s="29">
        <v>16.739999999999998</v>
      </c>
      <c r="S66" s="29">
        <v>18.59</v>
      </c>
      <c r="T66" s="29">
        <v>19.52</v>
      </c>
      <c r="U66" s="29">
        <v>20.74</v>
      </c>
      <c r="V66" s="29">
        <v>21.91</v>
      </c>
      <c r="W66" s="29">
        <v>24.1</v>
      </c>
      <c r="X66" s="29">
        <v>27.7</v>
      </c>
      <c r="Y66" s="29">
        <v>33.54</v>
      </c>
      <c r="Z66" s="29">
        <v>44.96</v>
      </c>
      <c r="AA66" s="29">
        <v>74.209999999999994</v>
      </c>
      <c r="AB66" s="29">
        <v>91.27</v>
      </c>
      <c r="AC66" s="29">
        <v>95.15</v>
      </c>
      <c r="AD66" s="29">
        <v>95.62</v>
      </c>
      <c r="AE66" s="29">
        <v>95.84</v>
      </c>
      <c r="AF66" s="165">
        <v>99.89</v>
      </c>
      <c r="AG66" s="126"/>
      <c r="AH66" s="56"/>
      <c r="AM66" s="55"/>
    </row>
    <row r="67" spans="1:223">
      <c r="A67" s="32" t="s">
        <v>82</v>
      </c>
      <c r="B67" s="164">
        <v>-31.7</v>
      </c>
      <c r="C67" s="166">
        <v>0</v>
      </c>
      <c r="D67" s="29">
        <v>1.34</v>
      </c>
      <c r="E67" s="29">
        <v>0.4</v>
      </c>
      <c r="F67" s="29">
        <v>0.68</v>
      </c>
      <c r="G67" s="29">
        <v>0.55000000000000004</v>
      </c>
      <c r="H67" s="29">
        <v>2.0299999999999998</v>
      </c>
      <c r="I67" s="29">
        <v>6.62</v>
      </c>
      <c r="J67" s="164" t="s">
        <v>173</v>
      </c>
      <c r="K67" s="164">
        <v>4</v>
      </c>
      <c r="L67" s="29">
        <v>0</v>
      </c>
      <c r="M67" s="29">
        <v>0</v>
      </c>
      <c r="N67" s="29">
        <v>1.91</v>
      </c>
      <c r="O67" s="29">
        <v>8.51</v>
      </c>
      <c r="P67" s="29">
        <v>13.57</v>
      </c>
      <c r="Q67" s="29">
        <v>14.86</v>
      </c>
      <c r="R67" s="29">
        <v>16.579999999999998</v>
      </c>
      <c r="S67" s="29">
        <v>20.05</v>
      </c>
      <c r="T67" s="29">
        <v>22.55</v>
      </c>
      <c r="U67" s="29">
        <v>25.56</v>
      </c>
      <c r="V67" s="29">
        <v>29.64</v>
      </c>
      <c r="W67" s="29">
        <v>35.369999999999997</v>
      </c>
      <c r="X67" s="29">
        <v>43.82</v>
      </c>
      <c r="Y67" s="29">
        <v>53.02</v>
      </c>
      <c r="Z67" s="29">
        <v>65.760000000000005</v>
      </c>
      <c r="AA67" s="29">
        <v>79.150000000000006</v>
      </c>
      <c r="AB67" s="29">
        <v>89.68</v>
      </c>
      <c r="AC67" s="29">
        <v>92.69</v>
      </c>
      <c r="AD67" s="29">
        <v>92.72</v>
      </c>
      <c r="AE67" s="29">
        <v>93.38</v>
      </c>
      <c r="AF67" s="165">
        <v>100</v>
      </c>
      <c r="AG67" s="126"/>
      <c r="AH67" s="56"/>
      <c r="AM67" s="55"/>
    </row>
    <row r="68" spans="1:223" ht="15.6">
      <c r="A68" s="97" t="s">
        <v>84</v>
      </c>
      <c r="B68" s="44"/>
      <c r="C68" s="44"/>
      <c r="D68" s="42"/>
      <c r="E68" s="42"/>
      <c r="F68" s="77"/>
      <c r="G68" s="42"/>
      <c r="H68" s="42"/>
      <c r="I68" s="42"/>
      <c r="J68" s="38"/>
      <c r="K68" s="38"/>
      <c r="L68" s="42"/>
      <c r="M68" s="42"/>
      <c r="N68" s="42"/>
      <c r="O68" s="42"/>
      <c r="P68" s="42"/>
      <c r="Q68" s="42"/>
      <c r="R68" s="42"/>
      <c r="S68" s="78"/>
      <c r="T68" s="42"/>
      <c r="U68" s="42"/>
      <c r="V68" s="42"/>
      <c r="W68" s="42"/>
      <c r="X68" s="42"/>
      <c r="Y68" s="42"/>
      <c r="Z68" s="42"/>
      <c r="AA68" s="42"/>
      <c r="AB68" s="42"/>
      <c r="AC68" s="14"/>
      <c r="AD68" s="14"/>
      <c r="AE68" s="14"/>
      <c r="AF68" s="31"/>
      <c r="AG68" s="126"/>
    </row>
    <row r="69" spans="1:223" s="123" customFormat="1" ht="13.5" customHeight="1">
      <c r="A69" s="27" t="s">
        <v>83</v>
      </c>
      <c r="B69" s="222"/>
      <c r="C69" s="222">
        <f>SUM(C61:C67)</f>
        <v>8.5</v>
      </c>
      <c r="D69" s="195">
        <v>2.17</v>
      </c>
      <c r="E69" s="195">
        <v>0.222</v>
      </c>
      <c r="F69" s="195">
        <v>0.25</v>
      </c>
      <c r="G69" s="195">
        <v>1.98</v>
      </c>
      <c r="H69" s="195">
        <v>0.96</v>
      </c>
      <c r="I69" s="195">
        <v>0.84</v>
      </c>
      <c r="J69" s="180" t="s">
        <v>173</v>
      </c>
      <c r="K69" s="92">
        <f t="shared" ref="J69:AF69" si="6">SUMPRODUCT($C61:$C67,K61:K67)/$C69</f>
        <v>7.8588235294117643</v>
      </c>
      <c r="L69" s="82">
        <f t="shared" si="6"/>
        <v>0.24952941176470583</v>
      </c>
      <c r="M69" s="82">
        <f t="shared" si="6"/>
        <v>0.24952941176470583</v>
      </c>
      <c r="N69" s="82">
        <f t="shared" si="6"/>
        <v>1.0771764705882352</v>
      </c>
      <c r="O69" s="82">
        <f t="shared" si="6"/>
        <v>1.7648235294117645</v>
      </c>
      <c r="P69" s="82">
        <f t="shared" si="6"/>
        <v>1.9952941176470589</v>
      </c>
      <c r="Q69" s="82">
        <f t="shared" si="6"/>
        <v>2.1131764705882352</v>
      </c>
      <c r="R69" s="82">
        <f t="shared" si="6"/>
        <v>2.2470588235294118</v>
      </c>
      <c r="S69" s="82">
        <f t="shared" si="6"/>
        <v>2.3915294117647057</v>
      </c>
      <c r="T69" s="82">
        <f t="shared" si="6"/>
        <v>2.5632941176470587</v>
      </c>
      <c r="U69" s="82">
        <f t="shared" si="6"/>
        <v>2.7424705882352942</v>
      </c>
      <c r="V69" s="82">
        <f t="shared" si="6"/>
        <v>2.9364705882352937</v>
      </c>
      <c r="W69" s="82">
        <f t="shared" si="6"/>
        <v>3.4977647058823527</v>
      </c>
      <c r="X69" s="82">
        <f t="shared" si="6"/>
        <v>5.0068235294117649</v>
      </c>
      <c r="Y69" s="82">
        <f t="shared" si="6"/>
        <v>9.5091764705882351</v>
      </c>
      <c r="Z69" s="82">
        <f t="shared" si="6"/>
        <v>31.233411764705881</v>
      </c>
      <c r="AA69" s="82">
        <f t="shared" si="6"/>
        <v>86.27623529411764</v>
      </c>
      <c r="AB69" s="82">
        <f t="shared" si="6"/>
        <v>98.577764705882345</v>
      </c>
      <c r="AC69" s="82">
        <f t="shared" si="6"/>
        <v>99.120470588235293</v>
      </c>
      <c r="AD69" s="82">
        <f t="shared" si="6"/>
        <v>99.131647058823518</v>
      </c>
      <c r="AE69" s="82">
        <f t="shared" si="6"/>
        <v>99.147647058823523</v>
      </c>
      <c r="AF69" s="93">
        <f t="shared" si="6"/>
        <v>99.981999999999999</v>
      </c>
      <c r="AG69" s="196"/>
      <c r="AH69" s="119"/>
      <c r="AI69" s="119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</row>
    <row r="70" spans="1:223" s="123" customFormat="1" ht="13.5" customHeight="1" thickBot="1">
      <c r="A70" s="244"/>
      <c r="B70" s="245"/>
      <c r="C70" s="245"/>
      <c r="D70" s="246"/>
      <c r="E70" s="246"/>
      <c r="F70" s="246"/>
      <c r="G70" s="246"/>
      <c r="H70" s="246"/>
      <c r="I70" s="246"/>
      <c r="J70" s="247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95"/>
      <c r="AG70" s="196"/>
      <c r="AH70" s="119"/>
      <c r="AI70" s="119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</row>
    <row r="71" spans="1:223">
      <c r="A71" s="3"/>
      <c r="B71" s="5"/>
      <c r="C71" s="5"/>
      <c r="D71" s="5"/>
      <c r="E71" s="5"/>
      <c r="F71" s="5"/>
      <c r="G71" s="4"/>
      <c r="H71" s="4"/>
      <c r="I71" s="4"/>
      <c r="J71" s="4"/>
      <c r="K71" s="62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0"/>
      <c r="AG71" s="126"/>
    </row>
    <row r="72" spans="1:223" ht="30">
      <c r="A72" s="229" t="s">
        <v>30</v>
      </c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1"/>
      <c r="AG72" s="126"/>
    </row>
    <row r="73" spans="1:223" ht="30">
      <c r="A73" s="229" t="s">
        <v>164</v>
      </c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1"/>
      <c r="AG73" s="126"/>
    </row>
    <row r="74" spans="1:223" ht="15.6" thickBot="1">
      <c r="A74" s="6"/>
      <c r="B74" s="7"/>
      <c r="C74" s="7"/>
      <c r="D74" s="7"/>
      <c r="E74" s="7"/>
      <c r="F74" s="8"/>
      <c r="G74" s="9"/>
      <c r="H74" s="9"/>
      <c r="I74" s="9"/>
      <c r="J74" s="9"/>
      <c r="K74" s="63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30"/>
      <c r="AG74" s="126"/>
    </row>
    <row r="75" spans="1:223">
      <c r="A75" s="10"/>
      <c r="B75" s="11"/>
      <c r="C75" s="11"/>
      <c r="D75" s="11"/>
      <c r="E75" s="11"/>
      <c r="F75" s="12"/>
      <c r="G75" s="13"/>
      <c r="H75" s="13"/>
      <c r="I75" s="13"/>
      <c r="J75" s="13"/>
      <c r="K75" s="64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4"/>
      <c r="AD75" s="14"/>
      <c r="AE75" s="14"/>
      <c r="AF75" s="100"/>
      <c r="AG75" s="126"/>
    </row>
    <row r="76" spans="1:223" ht="15.6">
      <c r="A76" s="15" t="s">
        <v>1</v>
      </c>
      <c r="B76" s="16" t="s">
        <v>29</v>
      </c>
      <c r="C76" s="16" t="s">
        <v>2</v>
      </c>
      <c r="D76" s="16" t="s">
        <v>36</v>
      </c>
      <c r="E76" s="16" t="s">
        <v>35</v>
      </c>
      <c r="F76" s="17" t="s">
        <v>3</v>
      </c>
      <c r="G76" s="18" t="s">
        <v>4</v>
      </c>
      <c r="H76" s="18" t="s">
        <v>4</v>
      </c>
      <c r="I76" s="18" t="s">
        <v>5</v>
      </c>
      <c r="J76" s="18" t="s">
        <v>38</v>
      </c>
      <c r="K76" s="65" t="s">
        <v>32</v>
      </c>
      <c r="L76" s="18"/>
      <c r="M76" s="18"/>
      <c r="N76" s="18"/>
      <c r="O76" s="18"/>
      <c r="P76" s="18"/>
      <c r="Q76" s="18"/>
      <c r="R76" s="18"/>
      <c r="S76" s="19" t="s">
        <v>6</v>
      </c>
      <c r="T76" s="18"/>
      <c r="U76" s="18"/>
      <c r="V76" s="18"/>
      <c r="W76" s="18"/>
      <c r="X76" s="18"/>
      <c r="Y76" s="18"/>
      <c r="Z76" s="18"/>
      <c r="AA76" s="18"/>
      <c r="AB76" s="18"/>
      <c r="AC76" s="14"/>
      <c r="AD76" s="14"/>
      <c r="AE76" s="14"/>
      <c r="AF76" s="31"/>
      <c r="AG76" s="126"/>
      <c r="AH76" s="56"/>
      <c r="AM76" s="55"/>
    </row>
    <row r="77" spans="1:223" ht="15.6">
      <c r="A77" s="15" t="s">
        <v>7</v>
      </c>
      <c r="B77" s="16" t="s">
        <v>31</v>
      </c>
      <c r="C77" s="16" t="s">
        <v>8</v>
      </c>
      <c r="D77" s="16" t="s">
        <v>35</v>
      </c>
      <c r="E77" s="16" t="s">
        <v>9</v>
      </c>
      <c r="F77" s="17" t="s">
        <v>9</v>
      </c>
      <c r="G77" s="18" t="s">
        <v>3</v>
      </c>
      <c r="H77" s="18" t="s">
        <v>10</v>
      </c>
      <c r="I77" s="18" t="s">
        <v>40</v>
      </c>
      <c r="J77" s="18" t="s">
        <v>37</v>
      </c>
      <c r="K77" s="65" t="s">
        <v>33</v>
      </c>
      <c r="L77" s="18">
        <v>-4.25</v>
      </c>
      <c r="M77" s="17" t="s">
        <v>11</v>
      </c>
      <c r="N77" s="17">
        <v>-3.5</v>
      </c>
      <c r="O77" s="17" t="s">
        <v>12</v>
      </c>
      <c r="P77" s="17">
        <v>-2.5</v>
      </c>
      <c r="Q77" s="17">
        <v>-2.25</v>
      </c>
      <c r="R77" s="17" t="s">
        <v>13</v>
      </c>
      <c r="S77" s="17" t="s">
        <v>14</v>
      </c>
      <c r="T77" s="17" t="s">
        <v>15</v>
      </c>
      <c r="U77" s="17" t="s">
        <v>16</v>
      </c>
      <c r="V77" s="17" t="s">
        <v>17</v>
      </c>
      <c r="W77" s="17" t="s">
        <v>18</v>
      </c>
      <c r="X77" s="17" t="s">
        <v>19</v>
      </c>
      <c r="Y77" s="17" t="s">
        <v>20</v>
      </c>
      <c r="Z77" s="17" t="s">
        <v>21</v>
      </c>
      <c r="AA77" s="17" t="s">
        <v>22</v>
      </c>
      <c r="AB77" s="17" t="s">
        <v>23</v>
      </c>
      <c r="AC77" s="17" t="s">
        <v>24</v>
      </c>
      <c r="AD77" s="17" t="s">
        <v>25</v>
      </c>
      <c r="AE77" s="17">
        <v>4</v>
      </c>
      <c r="AF77" s="103" t="s">
        <v>0</v>
      </c>
      <c r="AG77" s="126"/>
      <c r="AH77" s="56"/>
      <c r="AM77" s="55"/>
    </row>
    <row r="78" spans="1:223">
      <c r="A78" s="20"/>
      <c r="B78" s="21"/>
      <c r="C78" s="21"/>
      <c r="D78" s="21"/>
      <c r="E78" s="21"/>
      <c r="F78" s="22"/>
      <c r="G78" s="23"/>
      <c r="H78" s="23"/>
      <c r="I78" s="23"/>
      <c r="J78" s="23"/>
      <c r="K78" s="66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101"/>
      <c r="AG78" s="126"/>
      <c r="AH78" s="56"/>
      <c r="AM78" s="55"/>
    </row>
    <row r="79" spans="1:223">
      <c r="A79" s="24"/>
      <c r="B79" s="25"/>
      <c r="C79" s="25"/>
      <c r="D79" s="25"/>
      <c r="E79" s="25"/>
      <c r="F79" s="26"/>
      <c r="G79" s="14"/>
      <c r="H79" s="14"/>
      <c r="I79" s="14"/>
      <c r="J79" s="14"/>
      <c r="K79" s="36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31"/>
      <c r="AG79" s="126"/>
      <c r="AH79" s="56"/>
      <c r="AM79" s="55"/>
    </row>
    <row r="80" spans="1:223" s="168" customFormat="1">
      <c r="A80" s="205" t="s">
        <v>85</v>
      </c>
      <c r="B80" s="204">
        <v>-17.100000000000001</v>
      </c>
      <c r="C80" s="203">
        <v>0.4</v>
      </c>
      <c r="D80" s="207">
        <v>2.11</v>
      </c>
      <c r="E80" s="207">
        <v>0.23</v>
      </c>
      <c r="F80" s="207">
        <v>0.3</v>
      </c>
      <c r="G80" s="207">
        <v>1.75</v>
      </c>
      <c r="H80" s="207">
        <v>1.37</v>
      </c>
      <c r="I80" s="207">
        <v>0.86</v>
      </c>
      <c r="J80" s="207">
        <v>7.03</v>
      </c>
      <c r="K80" s="204">
        <v>7</v>
      </c>
      <c r="L80" s="207">
        <v>0</v>
      </c>
      <c r="M80" s="207">
        <v>0</v>
      </c>
      <c r="N80" s="207">
        <v>3.54</v>
      </c>
      <c r="O80" s="207">
        <v>4.46</v>
      </c>
      <c r="P80" s="207">
        <v>4.74</v>
      </c>
      <c r="Q80" s="207">
        <v>4.8600000000000003</v>
      </c>
      <c r="R80" s="207">
        <v>4.92</v>
      </c>
      <c r="S80" s="207">
        <v>5.29</v>
      </c>
      <c r="T80" s="207">
        <v>5.64</v>
      </c>
      <c r="U80" s="207">
        <v>6.06</v>
      </c>
      <c r="V80" s="207">
        <v>6.5</v>
      </c>
      <c r="W80" s="207">
        <v>7.72</v>
      </c>
      <c r="X80" s="207">
        <v>10.88</v>
      </c>
      <c r="Y80" s="207">
        <v>17.04</v>
      </c>
      <c r="Z80" s="207">
        <v>40.99</v>
      </c>
      <c r="AA80" s="207">
        <v>82.71</v>
      </c>
      <c r="AB80" s="207">
        <v>97.73</v>
      </c>
      <c r="AC80" s="207">
        <v>99.06</v>
      </c>
      <c r="AD80" s="207">
        <v>99.12</v>
      </c>
      <c r="AE80" s="207">
        <v>99.14</v>
      </c>
      <c r="AF80" s="210">
        <v>99.93</v>
      </c>
      <c r="AG80" s="57"/>
      <c r="AH80" s="76"/>
      <c r="AI80" s="57"/>
      <c r="AJ80" s="58"/>
      <c r="AK80" s="58"/>
      <c r="AL80" s="58"/>
      <c r="AM80" s="59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</row>
    <row r="81" spans="1:223" s="168" customFormat="1">
      <c r="A81" s="205" t="s">
        <v>86</v>
      </c>
      <c r="B81" s="204">
        <v>-18.100000000000001</v>
      </c>
      <c r="C81" s="203">
        <v>1.6</v>
      </c>
      <c r="D81" s="207">
        <v>1.93</v>
      </c>
      <c r="E81" s="207">
        <v>0.26</v>
      </c>
      <c r="F81" s="207">
        <v>0.41</v>
      </c>
      <c r="G81" s="207">
        <v>1.3</v>
      </c>
      <c r="H81" s="207">
        <v>1.77</v>
      </c>
      <c r="I81" s="207">
        <v>0.9</v>
      </c>
      <c r="J81" s="207">
        <v>18.46</v>
      </c>
      <c r="K81" s="204">
        <v>7</v>
      </c>
      <c r="L81" s="207">
        <v>0</v>
      </c>
      <c r="M81" s="207">
        <v>2.58</v>
      </c>
      <c r="N81" s="207">
        <v>4.76</v>
      </c>
      <c r="O81" s="207">
        <v>8.1199999999999992</v>
      </c>
      <c r="P81" s="207">
        <v>8.9700000000000006</v>
      </c>
      <c r="Q81" s="207">
        <v>9.32</v>
      </c>
      <c r="R81" s="207">
        <v>9.7100000000000009</v>
      </c>
      <c r="S81" s="207">
        <v>10.73</v>
      </c>
      <c r="T81" s="207">
        <v>11.59</v>
      </c>
      <c r="U81" s="207">
        <v>12.52</v>
      </c>
      <c r="V81" s="207">
        <v>13.43</v>
      </c>
      <c r="W81" s="207">
        <v>15.8</v>
      </c>
      <c r="X81" s="207">
        <v>20.49</v>
      </c>
      <c r="Y81" s="207">
        <v>28.15</v>
      </c>
      <c r="Z81" s="207">
        <v>53.28</v>
      </c>
      <c r="AA81" s="207">
        <v>88.54</v>
      </c>
      <c r="AB81" s="207">
        <v>98.45</v>
      </c>
      <c r="AC81" s="207">
        <v>99.07</v>
      </c>
      <c r="AD81" s="207">
        <v>99.09</v>
      </c>
      <c r="AE81" s="207">
        <v>99.1</v>
      </c>
      <c r="AF81" s="210">
        <v>99.95</v>
      </c>
      <c r="AG81" s="57"/>
      <c r="AH81" s="76"/>
      <c r="AI81" s="57"/>
      <c r="AJ81" s="58"/>
      <c r="AK81" s="58"/>
      <c r="AL81" s="58"/>
      <c r="AM81" s="59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</row>
    <row r="82" spans="1:223" s="168" customFormat="1">
      <c r="A82" s="205" t="s">
        <v>87</v>
      </c>
      <c r="B82" s="204">
        <v>-20.2</v>
      </c>
      <c r="C82" s="203">
        <v>2.6</v>
      </c>
      <c r="D82" s="207">
        <v>2.0499999999999998</v>
      </c>
      <c r="E82" s="207">
        <v>0.24</v>
      </c>
      <c r="F82" s="207">
        <v>0.28999999999999998</v>
      </c>
      <c r="G82" s="207">
        <v>1.79</v>
      </c>
      <c r="H82" s="207">
        <v>1.1499999999999999</v>
      </c>
      <c r="I82" s="207">
        <v>1.06</v>
      </c>
      <c r="J82" s="207">
        <v>5.0199999999999996</v>
      </c>
      <c r="K82" s="204">
        <v>7</v>
      </c>
      <c r="L82" s="207">
        <v>0</v>
      </c>
      <c r="M82" s="207">
        <v>0</v>
      </c>
      <c r="N82" s="207">
        <v>1.86</v>
      </c>
      <c r="O82" s="207">
        <v>2.64</v>
      </c>
      <c r="P82" s="207">
        <v>3.37</v>
      </c>
      <c r="Q82" s="207">
        <v>3.62</v>
      </c>
      <c r="R82" s="207">
        <v>3.64</v>
      </c>
      <c r="S82" s="207">
        <v>3.98</v>
      </c>
      <c r="T82" s="207">
        <v>4.26</v>
      </c>
      <c r="U82" s="207">
        <v>4.45</v>
      </c>
      <c r="V82" s="207">
        <v>4.6500000000000004</v>
      </c>
      <c r="W82" s="207">
        <v>5.16</v>
      </c>
      <c r="X82" s="207">
        <v>7.31</v>
      </c>
      <c r="Y82" s="207">
        <v>14.72</v>
      </c>
      <c r="Z82" s="207">
        <v>46.18</v>
      </c>
      <c r="AA82" s="207">
        <v>88.55</v>
      </c>
      <c r="AB82" s="207">
        <v>98.47</v>
      </c>
      <c r="AC82" s="207">
        <v>98.91</v>
      </c>
      <c r="AD82" s="207">
        <v>98.93</v>
      </c>
      <c r="AE82" s="207">
        <v>98.94</v>
      </c>
      <c r="AF82" s="210">
        <v>99.98</v>
      </c>
      <c r="AG82" s="57"/>
      <c r="AH82" s="76"/>
      <c r="AI82" s="57"/>
      <c r="AJ82" s="58"/>
      <c r="AK82" s="58"/>
      <c r="AL82" s="58"/>
      <c r="AM82" s="59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58"/>
      <c r="FM82" s="58"/>
      <c r="FN82" s="58"/>
      <c r="FO82" s="58"/>
      <c r="FP82" s="58"/>
      <c r="FQ82" s="58"/>
      <c r="FR82" s="58"/>
      <c r="FS82" s="58"/>
      <c r="FT82" s="58"/>
      <c r="FU82" s="58"/>
      <c r="FV82" s="58"/>
      <c r="FW82" s="58"/>
      <c r="FX82" s="58"/>
      <c r="FY82" s="58"/>
      <c r="FZ82" s="58"/>
      <c r="GA82" s="58"/>
      <c r="GB82" s="58"/>
      <c r="GC82" s="58"/>
      <c r="GD82" s="58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  <c r="GX82" s="58"/>
      <c r="GY82" s="58"/>
      <c r="GZ82" s="58"/>
      <c r="HA82" s="58"/>
      <c r="HB82" s="58"/>
      <c r="HC82" s="58"/>
      <c r="HD82" s="58"/>
      <c r="HE82" s="58"/>
      <c r="HF82" s="58"/>
      <c r="HG82" s="58"/>
      <c r="HH82" s="58"/>
      <c r="HI82" s="58"/>
      <c r="HJ82" s="58"/>
      <c r="HK82" s="58"/>
      <c r="HL82" s="58"/>
      <c r="HM82" s="58"/>
      <c r="HN82" s="58"/>
      <c r="HO82" s="58"/>
    </row>
    <row r="83" spans="1:223" s="172" customFormat="1">
      <c r="A83" s="205" t="s">
        <v>88</v>
      </c>
      <c r="B83" s="204">
        <v>-24.4</v>
      </c>
      <c r="C83" s="203">
        <v>5.8</v>
      </c>
      <c r="D83" s="207">
        <v>2.2000000000000002</v>
      </c>
      <c r="E83" s="207">
        <v>0.22</v>
      </c>
      <c r="F83" s="207">
        <v>0.22</v>
      </c>
      <c r="G83" s="207">
        <v>2.17</v>
      </c>
      <c r="H83" s="207">
        <v>0.37</v>
      </c>
      <c r="I83" s="207">
        <v>0.92</v>
      </c>
      <c r="J83" s="207">
        <v>0.21</v>
      </c>
      <c r="K83" s="204">
        <v>8</v>
      </c>
      <c r="L83" s="207">
        <v>0</v>
      </c>
      <c r="M83" s="207">
        <v>0</v>
      </c>
      <c r="N83" s="207">
        <v>0</v>
      </c>
      <c r="O83" s="207">
        <v>0</v>
      </c>
      <c r="P83" s="207">
        <v>0</v>
      </c>
      <c r="Q83" s="207">
        <v>0</v>
      </c>
      <c r="R83" s="207">
        <v>0.03</v>
      </c>
      <c r="S83" s="207">
        <v>0.08</v>
      </c>
      <c r="T83" s="207">
        <v>0.11</v>
      </c>
      <c r="U83" s="207">
        <v>0.13</v>
      </c>
      <c r="V83" s="207">
        <v>0.16</v>
      </c>
      <c r="W83" s="207">
        <v>0.21</v>
      </c>
      <c r="X83" s="207">
        <v>0.46</v>
      </c>
      <c r="Y83" s="207">
        <v>2.2799999999999998</v>
      </c>
      <c r="Z83" s="207">
        <v>25.27</v>
      </c>
      <c r="AA83" s="207">
        <v>85.98</v>
      </c>
      <c r="AB83" s="207">
        <v>98.58</v>
      </c>
      <c r="AC83" s="207">
        <v>99.03</v>
      </c>
      <c r="AD83" s="207">
        <v>99.03</v>
      </c>
      <c r="AE83" s="207">
        <v>99.08</v>
      </c>
      <c r="AF83" s="210">
        <v>99.99</v>
      </c>
      <c r="AG83" s="126"/>
      <c r="AH83" s="34"/>
      <c r="AI83" s="34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</row>
    <row r="84" spans="1:223" s="53" customFormat="1">
      <c r="A84" s="205" t="s">
        <v>89</v>
      </c>
      <c r="B84" s="204">
        <v>-28.4</v>
      </c>
      <c r="C84" s="203">
        <v>0.7</v>
      </c>
      <c r="D84" s="207">
        <v>2.17</v>
      </c>
      <c r="E84" s="207">
        <v>0.22</v>
      </c>
      <c r="F84" s="207">
        <v>0.23</v>
      </c>
      <c r="G84" s="207">
        <v>2.13</v>
      </c>
      <c r="H84" s="207">
        <v>0.39</v>
      </c>
      <c r="I84" s="207">
        <v>0.96</v>
      </c>
      <c r="J84" s="207">
        <v>0.3</v>
      </c>
      <c r="K84" s="204">
        <v>7</v>
      </c>
      <c r="L84" s="207">
        <v>0</v>
      </c>
      <c r="M84" s="207">
        <v>0</v>
      </c>
      <c r="N84" s="207">
        <v>0</v>
      </c>
      <c r="O84" s="207">
        <v>0</v>
      </c>
      <c r="P84" s="207">
        <v>0</v>
      </c>
      <c r="Q84" s="207">
        <v>0</v>
      </c>
      <c r="R84" s="207">
        <v>0</v>
      </c>
      <c r="S84" s="207">
        <v>0</v>
      </c>
      <c r="T84" s="207">
        <v>0.01</v>
      </c>
      <c r="U84" s="207">
        <v>0.05</v>
      </c>
      <c r="V84" s="207">
        <v>0.14000000000000001</v>
      </c>
      <c r="W84" s="207">
        <v>0.27</v>
      </c>
      <c r="X84" s="207">
        <v>0.85</v>
      </c>
      <c r="Y84" s="207">
        <v>3.88</v>
      </c>
      <c r="Z84" s="207">
        <v>31.53</v>
      </c>
      <c r="AA84" s="207">
        <v>85.71</v>
      </c>
      <c r="AB84" s="207">
        <v>98.53</v>
      </c>
      <c r="AC84" s="207">
        <v>98.98</v>
      </c>
      <c r="AD84" s="207">
        <v>99.02</v>
      </c>
      <c r="AE84" s="207">
        <v>99.04</v>
      </c>
      <c r="AF84" s="210">
        <v>99.99</v>
      </c>
      <c r="AG84" s="126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</row>
    <row r="85" spans="1:223">
      <c r="A85" s="32" t="s">
        <v>90</v>
      </c>
      <c r="B85" s="164">
        <v>-29.7</v>
      </c>
      <c r="C85" s="109">
        <v>0</v>
      </c>
      <c r="D85" s="29">
        <v>1.99</v>
      </c>
      <c r="E85" s="29">
        <v>0.25</v>
      </c>
      <c r="F85" s="29">
        <v>0.37</v>
      </c>
      <c r="G85" s="29">
        <v>1.45</v>
      </c>
      <c r="H85" s="29">
        <v>1.4</v>
      </c>
      <c r="I85" s="29">
        <v>2.59</v>
      </c>
      <c r="J85" s="29">
        <v>12.64</v>
      </c>
      <c r="K85" s="164">
        <v>5</v>
      </c>
      <c r="L85" s="29">
        <v>0</v>
      </c>
      <c r="M85" s="29">
        <v>0</v>
      </c>
      <c r="N85" s="29">
        <v>1.47</v>
      </c>
      <c r="O85" s="29">
        <v>1.85</v>
      </c>
      <c r="P85" s="29">
        <v>3</v>
      </c>
      <c r="Q85" s="29">
        <v>3.8</v>
      </c>
      <c r="R85" s="29">
        <v>4.41</v>
      </c>
      <c r="S85" s="29">
        <v>5.63</v>
      </c>
      <c r="T85" s="29">
        <v>7.17</v>
      </c>
      <c r="U85" s="29">
        <v>9.02</v>
      </c>
      <c r="V85" s="29">
        <v>11.95</v>
      </c>
      <c r="W85" s="29">
        <v>17.21</v>
      </c>
      <c r="X85" s="29">
        <v>24.51</v>
      </c>
      <c r="Y85" s="29">
        <v>33.909999999999997</v>
      </c>
      <c r="Z85" s="29">
        <v>50.24</v>
      </c>
      <c r="AA85" s="29">
        <v>84.36</v>
      </c>
      <c r="AB85" s="29">
        <v>95.35</v>
      </c>
      <c r="AC85" s="29">
        <v>97.1</v>
      </c>
      <c r="AD85" s="29">
        <v>97.32</v>
      </c>
      <c r="AE85" s="29">
        <v>97.41</v>
      </c>
      <c r="AF85" s="165">
        <v>99.92</v>
      </c>
      <c r="AG85" s="126"/>
    </row>
    <row r="86" spans="1:223">
      <c r="A86" s="32" t="s">
        <v>82</v>
      </c>
      <c r="B86" s="164">
        <v>-31.7</v>
      </c>
      <c r="C86" s="106">
        <v>0</v>
      </c>
      <c r="D86" s="29">
        <v>1.34</v>
      </c>
      <c r="E86" s="29">
        <v>0.4</v>
      </c>
      <c r="F86" s="29">
        <v>0.68</v>
      </c>
      <c r="G86" s="29">
        <v>0.55000000000000004</v>
      </c>
      <c r="H86" s="29">
        <v>2.0299999999999998</v>
      </c>
      <c r="I86" s="29">
        <v>6.62</v>
      </c>
      <c r="J86" s="164" t="s">
        <v>173</v>
      </c>
      <c r="K86" s="164">
        <v>4</v>
      </c>
      <c r="L86" s="29">
        <v>0</v>
      </c>
      <c r="M86" s="29">
        <v>0</v>
      </c>
      <c r="N86" s="29">
        <v>1.91</v>
      </c>
      <c r="O86" s="29">
        <v>8.51</v>
      </c>
      <c r="P86" s="29">
        <v>13.57</v>
      </c>
      <c r="Q86" s="29">
        <v>14.86</v>
      </c>
      <c r="R86" s="29">
        <v>16.579999999999998</v>
      </c>
      <c r="S86" s="29">
        <v>20.05</v>
      </c>
      <c r="T86" s="29">
        <v>22.55</v>
      </c>
      <c r="U86" s="29">
        <v>25.56</v>
      </c>
      <c r="V86" s="29">
        <v>29.64</v>
      </c>
      <c r="W86" s="29">
        <v>35.369999999999997</v>
      </c>
      <c r="X86" s="29">
        <v>43.82</v>
      </c>
      <c r="Y86" s="29">
        <v>53.02</v>
      </c>
      <c r="Z86" s="29">
        <v>65.760000000000005</v>
      </c>
      <c r="AA86" s="29">
        <v>79.150000000000006</v>
      </c>
      <c r="AB86" s="29">
        <v>89.68</v>
      </c>
      <c r="AC86" s="29">
        <v>92.69</v>
      </c>
      <c r="AD86" s="29">
        <v>92.72</v>
      </c>
      <c r="AE86" s="29">
        <v>93.38</v>
      </c>
      <c r="AF86" s="165">
        <v>100</v>
      </c>
      <c r="AG86" s="126"/>
    </row>
    <row r="87" spans="1:223" s="61" customFormat="1">
      <c r="A87" s="112" t="s">
        <v>48</v>
      </c>
      <c r="B87" s="109"/>
      <c r="C87" s="109"/>
      <c r="D87" s="105"/>
      <c r="E87" s="105"/>
      <c r="F87" s="105"/>
      <c r="G87" s="105"/>
      <c r="H87" s="105"/>
      <c r="I87" s="105"/>
      <c r="J87" s="110"/>
      <c r="K87" s="110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11"/>
      <c r="AG87" s="126"/>
      <c r="AH87" s="34"/>
      <c r="AI87" s="34"/>
      <c r="AJ87" s="28"/>
      <c r="AK87" s="28"/>
      <c r="AL87" s="28"/>
      <c r="AM87" s="28"/>
      <c r="AN87" s="28"/>
      <c r="AO87" s="28"/>
      <c r="AP87" s="28"/>
      <c r="AQ87" s="28"/>
      <c r="AR87" s="28"/>
      <c r="AS87" s="55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</row>
    <row r="88" spans="1:223" s="170" customFormat="1" ht="15.6">
      <c r="A88" s="27" t="s">
        <v>91</v>
      </c>
      <c r="B88" s="222"/>
      <c r="C88" s="222">
        <f>SUM(C80:C86)</f>
        <v>11.099999999999998</v>
      </c>
      <c r="D88" s="195">
        <v>2.14</v>
      </c>
      <c r="E88" s="195">
        <v>0.22700000000000001</v>
      </c>
      <c r="F88" s="195">
        <v>0.26</v>
      </c>
      <c r="G88" s="195">
        <v>1.94</v>
      </c>
      <c r="H88" s="195">
        <v>1</v>
      </c>
      <c r="I88" s="195">
        <v>0.93</v>
      </c>
      <c r="J88" s="236">
        <f t="shared" ref="J88:AF88" si="7">SUMPRODUCT($C80:$C86,J80:J86)/$C88</f>
        <v>4.2187387387387396</v>
      </c>
      <c r="K88" s="92">
        <f t="shared" si="7"/>
        <v>7.5225225225225243</v>
      </c>
      <c r="L88" s="82">
        <f t="shared" si="7"/>
        <v>0</v>
      </c>
      <c r="M88" s="82">
        <f t="shared" si="7"/>
        <v>0.37189189189189198</v>
      </c>
      <c r="N88" s="82">
        <f t="shared" si="7"/>
        <v>1.2493693693693697</v>
      </c>
      <c r="O88" s="82">
        <f t="shared" si="7"/>
        <v>1.9495495495495501</v>
      </c>
      <c r="P88" s="82">
        <f t="shared" si="7"/>
        <v>2.2531531531531539</v>
      </c>
      <c r="Q88" s="82">
        <f t="shared" si="7"/>
        <v>2.3664864864864872</v>
      </c>
      <c r="R88" s="82">
        <f t="shared" si="7"/>
        <v>2.4452252252252258</v>
      </c>
      <c r="S88" s="82">
        <f t="shared" si="7"/>
        <v>2.7113513513513521</v>
      </c>
      <c r="T88" s="82">
        <f t="shared" si="7"/>
        <v>2.9298198198198206</v>
      </c>
      <c r="U88" s="82">
        <f t="shared" si="7"/>
        <v>3.1364864864864863</v>
      </c>
      <c r="V88" s="82">
        <f t="shared" si="7"/>
        <v>3.3517117117117126</v>
      </c>
      <c r="W88" s="82">
        <f t="shared" si="7"/>
        <v>3.8910810810810825</v>
      </c>
      <c r="X88" s="82">
        <f t="shared" si="7"/>
        <v>5.3518018018018019</v>
      </c>
      <c r="Y88" s="82">
        <f t="shared" si="7"/>
        <v>9.555675675675678</v>
      </c>
      <c r="Z88" s="82">
        <f t="shared" si="7"/>
        <v>35.166576576576588</v>
      </c>
      <c r="AA88" s="82">
        <f t="shared" si="7"/>
        <v>86.816126126126136</v>
      </c>
      <c r="AB88" s="82">
        <f t="shared" si="7"/>
        <v>98.501711711711749</v>
      </c>
      <c r="AC88" s="82">
        <f t="shared" si="7"/>
        <v>99.005585585585607</v>
      </c>
      <c r="AD88" s="82">
        <f t="shared" si="7"/>
        <v>99.017837837837874</v>
      </c>
      <c r="AE88" s="82">
        <f t="shared" si="7"/>
        <v>99.049729729729748</v>
      </c>
      <c r="AF88" s="93">
        <f t="shared" si="7"/>
        <v>99.979729729729755</v>
      </c>
      <c r="AG88" s="196"/>
      <c r="AH88" s="119"/>
      <c r="AI88" s="119"/>
      <c r="AJ88" s="121"/>
      <c r="AK88" s="121"/>
      <c r="AL88" s="121"/>
      <c r="AM88" s="121"/>
      <c r="AN88" s="121"/>
      <c r="AO88" s="121"/>
      <c r="AP88" s="121"/>
      <c r="AQ88" s="121"/>
      <c r="AR88" s="121"/>
      <c r="AS88" s="122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</row>
    <row r="89" spans="1:223" s="61" customFormat="1" ht="15.6">
      <c r="A89" s="141"/>
      <c r="B89" s="239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1"/>
      <c r="AG89" s="51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55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</row>
    <row r="90" spans="1:223" s="168" customFormat="1">
      <c r="A90" s="205" t="s">
        <v>92</v>
      </c>
      <c r="B90" s="204">
        <v>-18.7</v>
      </c>
      <c r="C90" s="203">
        <v>0.6</v>
      </c>
      <c r="D90" s="207">
        <v>2.21</v>
      </c>
      <c r="E90" s="207">
        <v>0.22</v>
      </c>
      <c r="F90" s="207">
        <v>0.22</v>
      </c>
      <c r="G90" s="207">
        <v>2.1800000000000002</v>
      </c>
      <c r="H90" s="207">
        <v>0.42</v>
      </c>
      <c r="I90" s="207">
        <v>1.26</v>
      </c>
      <c r="J90" s="207">
        <v>0.16</v>
      </c>
      <c r="K90" s="204">
        <v>6</v>
      </c>
      <c r="L90" s="207">
        <v>0</v>
      </c>
      <c r="M90" s="207">
        <v>0</v>
      </c>
      <c r="N90" s="207">
        <v>0</v>
      </c>
      <c r="O90" s="207">
        <v>0</v>
      </c>
      <c r="P90" s="207">
        <v>0</v>
      </c>
      <c r="Q90" s="207">
        <v>0</v>
      </c>
      <c r="R90" s="207">
        <v>0</v>
      </c>
      <c r="S90" s="207">
        <v>0</v>
      </c>
      <c r="T90" s="207">
        <v>0</v>
      </c>
      <c r="U90" s="207">
        <v>0.01</v>
      </c>
      <c r="V90" s="207">
        <v>0.06</v>
      </c>
      <c r="W90" s="207">
        <v>0.22</v>
      </c>
      <c r="X90" s="207">
        <v>0.8</v>
      </c>
      <c r="Y90" s="207">
        <v>5.19</v>
      </c>
      <c r="Z90" s="207">
        <v>26.8</v>
      </c>
      <c r="AA90" s="207">
        <v>81.510000000000005</v>
      </c>
      <c r="AB90" s="207">
        <v>97.14</v>
      </c>
      <c r="AC90" s="207">
        <v>98.69</v>
      </c>
      <c r="AD90" s="207">
        <v>98.74</v>
      </c>
      <c r="AE90" s="207">
        <v>98.74</v>
      </c>
      <c r="AF90" s="210">
        <v>99.96</v>
      </c>
      <c r="AG90" s="116"/>
      <c r="AH90" s="57"/>
      <c r="AI90" s="57"/>
      <c r="AJ90" s="58"/>
      <c r="AK90" s="58"/>
      <c r="AL90" s="58"/>
      <c r="AM90" s="58"/>
      <c r="AN90" s="58"/>
      <c r="AO90" s="58"/>
      <c r="AP90" s="58"/>
      <c r="AQ90" s="58"/>
      <c r="AR90" s="58"/>
      <c r="AS90" s="59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8"/>
      <c r="GY90" s="58"/>
      <c r="GZ90" s="58"/>
      <c r="HA90" s="58"/>
      <c r="HB90" s="58"/>
      <c r="HC90" s="58"/>
      <c r="HD90" s="58"/>
      <c r="HE90" s="58"/>
      <c r="HF90" s="58"/>
      <c r="HG90" s="58"/>
      <c r="HH90" s="58"/>
      <c r="HI90" s="58"/>
      <c r="HJ90" s="58"/>
      <c r="HK90" s="58"/>
      <c r="HL90" s="58"/>
      <c r="HM90" s="58"/>
      <c r="HN90" s="58"/>
      <c r="HO90" s="58"/>
    </row>
    <row r="91" spans="1:223" s="168" customFormat="1">
      <c r="A91" s="205" t="s">
        <v>93</v>
      </c>
      <c r="B91" s="204">
        <v>-19.5</v>
      </c>
      <c r="C91" s="203">
        <v>1.1000000000000001</v>
      </c>
      <c r="D91" s="207">
        <v>2.0099999999999998</v>
      </c>
      <c r="E91" s="207">
        <v>0.25</v>
      </c>
      <c r="F91" s="207">
        <v>0.28999999999999998</v>
      </c>
      <c r="G91" s="207">
        <v>1.78</v>
      </c>
      <c r="H91" s="207">
        <v>1.02</v>
      </c>
      <c r="I91" s="207">
        <v>0.97</v>
      </c>
      <c r="J91" s="207">
        <v>4.55</v>
      </c>
      <c r="K91" s="204">
        <v>7</v>
      </c>
      <c r="L91" s="207">
        <v>0</v>
      </c>
      <c r="M91" s="207">
        <v>1.18</v>
      </c>
      <c r="N91" s="207">
        <v>1.18</v>
      </c>
      <c r="O91" s="207">
        <v>1.68</v>
      </c>
      <c r="P91" s="207">
        <v>1.95</v>
      </c>
      <c r="Q91" s="207">
        <v>2</v>
      </c>
      <c r="R91" s="207">
        <v>2.2599999999999998</v>
      </c>
      <c r="S91" s="207">
        <v>2.5099999999999998</v>
      </c>
      <c r="T91" s="207">
        <v>2.99</v>
      </c>
      <c r="U91" s="207">
        <v>3.41</v>
      </c>
      <c r="V91" s="207">
        <v>3.84</v>
      </c>
      <c r="W91" s="207">
        <v>4.9400000000000004</v>
      </c>
      <c r="X91" s="207">
        <v>8.14</v>
      </c>
      <c r="Y91" s="207">
        <v>18.95</v>
      </c>
      <c r="Z91" s="207">
        <v>48.97</v>
      </c>
      <c r="AA91" s="207">
        <v>90.32</v>
      </c>
      <c r="AB91" s="207">
        <v>98.34</v>
      </c>
      <c r="AC91" s="207">
        <v>99.01</v>
      </c>
      <c r="AD91" s="207">
        <v>99.02</v>
      </c>
      <c r="AE91" s="207">
        <v>99.03</v>
      </c>
      <c r="AF91" s="210">
        <v>99.92</v>
      </c>
      <c r="AG91" s="116"/>
      <c r="AH91" s="57"/>
      <c r="AI91" s="57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  <c r="GH91" s="58"/>
      <c r="GI91" s="58"/>
      <c r="GJ91" s="58"/>
      <c r="GK91" s="58"/>
      <c r="GL91" s="58"/>
      <c r="GM91" s="58"/>
      <c r="GN91" s="58"/>
      <c r="GO91" s="58"/>
      <c r="GP91" s="58"/>
      <c r="GQ91" s="58"/>
      <c r="GR91" s="58"/>
      <c r="GS91" s="58"/>
      <c r="GT91" s="58"/>
      <c r="GU91" s="58"/>
      <c r="GV91" s="58"/>
      <c r="GW91" s="58"/>
      <c r="GX91" s="58"/>
      <c r="GY91" s="58"/>
      <c r="GZ91" s="58"/>
      <c r="HA91" s="58"/>
      <c r="HB91" s="58"/>
      <c r="HC91" s="58"/>
      <c r="HD91" s="58"/>
      <c r="HE91" s="58"/>
      <c r="HF91" s="58"/>
      <c r="HG91" s="58"/>
      <c r="HH91" s="58"/>
      <c r="HI91" s="58"/>
      <c r="HJ91" s="58"/>
      <c r="HK91" s="58"/>
      <c r="HL91" s="58"/>
      <c r="HM91" s="58"/>
      <c r="HN91" s="58"/>
      <c r="HO91" s="58"/>
    </row>
    <row r="92" spans="1:223">
      <c r="A92" s="205" t="s">
        <v>94</v>
      </c>
      <c r="B92" s="204">
        <v>-23.7</v>
      </c>
      <c r="C92" s="203">
        <v>6.9</v>
      </c>
      <c r="D92" s="207">
        <v>2.17</v>
      </c>
      <c r="E92" s="207">
        <v>0.22</v>
      </c>
      <c r="F92" s="207">
        <v>0.23</v>
      </c>
      <c r="G92" s="207">
        <v>2.11</v>
      </c>
      <c r="H92" s="207">
        <v>0.44</v>
      </c>
      <c r="I92" s="207">
        <v>0.94</v>
      </c>
      <c r="J92" s="207">
        <v>0.5</v>
      </c>
      <c r="K92" s="204">
        <v>8</v>
      </c>
      <c r="L92" s="207">
        <v>0</v>
      </c>
      <c r="M92" s="207">
        <v>0</v>
      </c>
      <c r="N92" s="207">
        <v>0</v>
      </c>
      <c r="O92" s="207">
        <v>0</v>
      </c>
      <c r="P92" s="207">
        <v>0</v>
      </c>
      <c r="Q92" s="207">
        <v>0.03</v>
      </c>
      <c r="R92" s="207">
        <v>0.2</v>
      </c>
      <c r="S92" s="207">
        <v>0.22</v>
      </c>
      <c r="T92" s="207">
        <v>0.26</v>
      </c>
      <c r="U92" s="207">
        <v>0.32</v>
      </c>
      <c r="V92" s="207">
        <v>0.39</v>
      </c>
      <c r="W92" s="207">
        <v>0.51</v>
      </c>
      <c r="X92" s="207">
        <v>1.08</v>
      </c>
      <c r="Y92" s="207">
        <v>5</v>
      </c>
      <c r="Z92" s="207">
        <v>30.58</v>
      </c>
      <c r="AA92" s="207">
        <v>88.47</v>
      </c>
      <c r="AB92" s="207">
        <v>98.43</v>
      </c>
      <c r="AC92" s="207">
        <v>99.03</v>
      </c>
      <c r="AD92" s="207">
        <v>99.05</v>
      </c>
      <c r="AE92" s="207">
        <v>99.06</v>
      </c>
      <c r="AF92" s="210">
        <v>100</v>
      </c>
      <c r="AG92" s="126"/>
      <c r="AH92" s="56"/>
    </row>
    <row r="93" spans="1:223">
      <c r="A93" s="32" t="s">
        <v>95</v>
      </c>
      <c r="B93" s="164">
        <v>-27.8</v>
      </c>
      <c r="C93" s="106">
        <v>0</v>
      </c>
      <c r="D93" s="29">
        <v>2.2200000000000002</v>
      </c>
      <c r="E93" s="29">
        <v>0.21</v>
      </c>
      <c r="F93" s="29">
        <v>0.22</v>
      </c>
      <c r="G93" s="29">
        <v>2.17</v>
      </c>
      <c r="H93" s="29">
        <v>0.52</v>
      </c>
      <c r="I93" s="29">
        <v>1.53</v>
      </c>
      <c r="J93" s="29">
        <v>1.04</v>
      </c>
      <c r="K93" s="164">
        <v>7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0.04</v>
      </c>
      <c r="T93" s="29">
        <v>0.21</v>
      </c>
      <c r="U93" s="29">
        <v>0.44</v>
      </c>
      <c r="V93" s="29">
        <v>0.68</v>
      </c>
      <c r="W93" s="29">
        <v>1.0900000000000001</v>
      </c>
      <c r="X93" s="29">
        <v>2.56</v>
      </c>
      <c r="Y93" s="29">
        <v>6.48</v>
      </c>
      <c r="Z93" s="29">
        <v>26.49</v>
      </c>
      <c r="AA93" s="29">
        <v>79.64</v>
      </c>
      <c r="AB93" s="29">
        <v>96.06</v>
      </c>
      <c r="AC93" s="29">
        <v>98.34</v>
      </c>
      <c r="AD93" s="29">
        <v>98.43</v>
      </c>
      <c r="AE93" s="29">
        <v>98.47</v>
      </c>
      <c r="AF93" s="165">
        <v>99.96</v>
      </c>
      <c r="AG93" s="126"/>
      <c r="AH93" s="56"/>
      <c r="AM93" s="55"/>
    </row>
    <row r="94" spans="1:223" s="60" customFormat="1">
      <c r="A94" s="32" t="s">
        <v>96</v>
      </c>
      <c r="B94" s="164">
        <v>-28.6</v>
      </c>
      <c r="C94" s="106">
        <v>0</v>
      </c>
      <c r="D94" s="29">
        <v>2.2799999999999998</v>
      </c>
      <c r="E94" s="29">
        <v>0.21</v>
      </c>
      <c r="F94" s="29">
        <v>0.3</v>
      </c>
      <c r="G94" s="29">
        <v>1.74</v>
      </c>
      <c r="H94" s="29">
        <v>1.63</v>
      </c>
      <c r="I94" s="29">
        <v>3.67</v>
      </c>
      <c r="J94" s="29">
        <v>13.23</v>
      </c>
      <c r="K94" s="164">
        <v>6</v>
      </c>
      <c r="L94" s="29">
        <v>0</v>
      </c>
      <c r="M94" s="29">
        <v>0</v>
      </c>
      <c r="N94" s="29">
        <v>1.25</v>
      </c>
      <c r="O94" s="29">
        <v>3.85</v>
      </c>
      <c r="P94" s="29">
        <v>5.64</v>
      </c>
      <c r="Q94" s="29">
        <v>6.12</v>
      </c>
      <c r="R94" s="29">
        <v>7.29</v>
      </c>
      <c r="S94" s="29">
        <v>8.42</v>
      </c>
      <c r="T94" s="29">
        <v>9.5399999999999991</v>
      </c>
      <c r="U94" s="29">
        <v>10.65</v>
      </c>
      <c r="V94" s="29">
        <v>11.75</v>
      </c>
      <c r="W94" s="29">
        <v>13.32</v>
      </c>
      <c r="X94" s="29">
        <v>15.88</v>
      </c>
      <c r="Y94" s="29">
        <v>20.16</v>
      </c>
      <c r="Z94" s="29">
        <v>29.21</v>
      </c>
      <c r="AA94" s="29">
        <v>66.39</v>
      </c>
      <c r="AB94" s="29">
        <v>89</v>
      </c>
      <c r="AC94" s="29">
        <v>95.95</v>
      </c>
      <c r="AD94" s="29">
        <v>96.23</v>
      </c>
      <c r="AE94" s="29">
        <v>96.33</v>
      </c>
      <c r="AF94" s="165">
        <v>99.98</v>
      </c>
      <c r="AG94" s="116"/>
      <c r="AH94" s="76"/>
      <c r="AI94" s="57"/>
      <c r="AJ94" s="58"/>
      <c r="AK94" s="58"/>
      <c r="AL94" s="58"/>
      <c r="AM94" s="59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58"/>
      <c r="GD94" s="58"/>
      <c r="GE94" s="58"/>
      <c r="GF94" s="58"/>
      <c r="GG94" s="58"/>
      <c r="GH94" s="58"/>
      <c r="GI94" s="58"/>
      <c r="GJ94" s="58"/>
      <c r="GK94" s="58"/>
      <c r="GL94" s="58"/>
      <c r="GM94" s="58"/>
      <c r="GN94" s="58"/>
      <c r="GO94" s="58"/>
      <c r="GP94" s="58"/>
      <c r="GQ94" s="58"/>
      <c r="GR94" s="58"/>
      <c r="GS94" s="58"/>
      <c r="GT94" s="58"/>
      <c r="GU94" s="58"/>
      <c r="GV94" s="58"/>
      <c r="GW94" s="58"/>
      <c r="GX94" s="58"/>
      <c r="GY94" s="58"/>
      <c r="GZ94" s="58"/>
      <c r="HA94" s="58"/>
      <c r="HB94" s="58"/>
      <c r="HC94" s="58"/>
      <c r="HD94" s="58"/>
      <c r="HE94" s="58"/>
      <c r="HF94" s="58"/>
      <c r="HG94" s="58"/>
      <c r="HH94" s="58"/>
      <c r="HI94" s="58"/>
      <c r="HJ94" s="58"/>
      <c r="HK94" s="58"/>
      <c r="HL94" s="58"/>
      <c r="HM94" s="58"/>
      <c r="HN94" s="58"/>
      <c r="HO94" s="58"/>
    </row>
    <row r="95" spans="1:223" s="60" customFormat="1">
      <c r="A95" s="32" t="s">
        <v>75</v>
      </c>
      <c r="B95" s="164">
        <v>-32.1</v>
      </c>
      <c r="C95" s="106">
        <v>0</v>
      </c>
      <c r="D95" s="29">
        <v>1.55</v>
      </c>
      <c r="E95" s="29">
        <v>0.34</v>
      </c>
      <c r="F95" s="29">
        <v>0.66</v>
      </c>
      <c r="G95" s="29">
        <v>0.6</v>
      </c>
      <c r="H95" s="29">
        <v>2.21</v>
      </c>
      <c r="I95" s="29">
        <v>6.54</v>
      </c>
      <c r="J95" s="164" t="s">
        <v>173</v>
      </c>
      <c r="K95" s="164">
        <v>4</v>
      </c>
      <c r="L95" s="29">
        <v>0</v>
      </c>
      <c r="M95" s="29">
        <v>3.87</v>
      </c>
      <c r="N95" s="29">
        <v>7.07</v>
      </c>
      <c r="O95" s="29">
        <v>10.02</v>
      </c>
      <c r="P95" s="29">
        <v>14.79</v>
      </c>
      <c r="Q95" s="29">
        <v>16.78</v>
      </c>
      <c r="R95" s="29">
        <v>18.68</v>
      </c>
      <c r="S95" s="29">
        <v>21.47</v>
      </c>
      <c r="T95" s="29">
        <v>23.06</v>
      </c>
      <c r="U95" s="29">
        <v>24.93</v>
      </c>
      <c r="V95" s="29">
        <v>27.36</v>
      </c>
      <c r="W95" s="29">
        <v>31.73</v>
      </c>
      <c r="X95" s="29">
        <v>38.9</v>
      </c>
      <c r="Y95" s="29">
        <v>48.78</v>
      </c>
      <c r="Z95" s="29">
        <v>62.2</v>
      </c>
      <c r="AA95" s="29">
        <v>76.97</v>
      </c>
      <c r="AB95" s="29">
        <v>87.97</v>
      </c>
      <c r="AC95" s="29">
        <v>92.43</v>
      </c>
      <c r="AD95" s="29">
        <v>93.08</v>
      </c>
      <c r="AE95" s="29">
        <v>93.46</v>
      </c>
      <c r="AF95" s="165">
        <v>100</v>
      </c>
      <c r="AG95" s="116"/>
      <c r="AH95" s="76"/>
      <c r="AI95" s="57"/>
      <c r="AJ95" s="58"/>
      <c r="AK95" s="58"/>
      <c r="AL95" s="58"/>
      <c r="AM95" s="59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58"/>
      <c r="GD95" s="58"/>
      <c r="GE95" s="58"/>
      <c r="GF95" s="58"/>
      <c r="GG95" s="58"/>
      <c r="GH95" s="58"/>
      <c r="GI95" s="58"/>
      <c r="GJ95" s="58"/>
      <c r="GK95" s="58"/>
      <c r="GL95" s="58"/>
      <c r="GM95" s="58"/>
      <c r="GN95" s="58"/>
      <c r="GO95" s="58"/>
      <c r="GP95" s="58"/>
      <c r="GQ95" s="58"/>
      <c r="GR95" s="58"/>
      <c r="GS95" s="58"/>
      <c r="GT95" s="58"/>
      <c r="GU95" s="58"/>
      <c r="GV95" s="58"/>
      <c r="GW95" s="58"/>
      <c r="GX95" s="58"/>
      <c r="GY95" s="58"/>
      <c r="GZ95" s="58"/>
      <c r="HA95" s="58"/>
      <c r="HB95" s="58"/>
      <c r="HC95" s="58"/>
      <c r="HD95" s="58"/>
      <c r="HE95" s="58"/>
      <c r="HF95" s="58"/>
      <c r="HG95" s="58"/>
      <c r="HH95" s="58"/>
      <c r="HI95" s="58"/>
      <c r="HJ95" s="58"/>
      <c r="HK95" s="58"/>
      <c r="HL95" s="58"/>
      <c r="HM95" s="58"/>
      <c r="HN95" s="58"/>
      <c r="HO95" s="58"/>
    </row>
    <row r="96" spans="1:223" ht="15.6">
      <c r="A96" s="97" t="s">
        <v>97</v>
      </c>
      <c r="B96" s="222"/>
      <c r="C96" s="222"/>
      <c r="D96" s="114"/>
      <c r="E96" s="114"/>
      <c r="F96" s="114"/>
      <c r="G96" s="114"/>
      <c r="H96" s="114"/>
      <c r="I96" s="114"/>
      <c r="J96" s="159"/>
      <c r="K96" s="38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3"/>
      <c r="AG96" s="126"/>
      <c r="AH96" s="56"/>
      <c r="AM96" s="55"/>
    </row>
    <row r="97" spans="1:223" ht="15.6">
      <c r="A97" s="27" t="s">
        <v>98</v>
      </c>
      <c r="B97" s="222"/>
      <c r="C97" s="222">
        <f>SUM(C90:C95)</f>
        <v>8.6000000000000014</v>
      </c>
      <c r="D97" s="195">
        <v>2.16</v>
      </c>
      <c r="E97" s="195">
        <v>0.224</v>
      </c>
      <c r="F97" s="195">
        <v>0.24</v>
      </c>
      <c r="G97" s="195">
        <v>2.0699999999999998</v>
      </c>
      <c r="H97" s="195">
        <v>0.56000000000000005</v>
      </c>
      <c r="I97" s="195">
        <v>0.96</v>
      </c>
      <c r="J97" s="82">
        <f t="shared" ref="J97:AF97" si="8">SUMPRODUCT($C90:$C95,J90:J95)/$C97</f>
        <v>0.9943023255813952</v>
      </c>
      <c r="K97" s="92">
        <f t="shared" si="8"/>
        <v>7.7325581395348824</v>
      </c>
      <c r="L97" s="82">
        <f t="shared" si="8"/>
        <v>0</v>
      </c>
      <c r="M97" s="82">
        <f t="shared" si="8"/>
        <v>0.1509302325581395</v>
      </c>
      <c r="N97" s="82">
        <f t="shared" si="8"/>
        <v>0.1509302325581395</v>
      </c>
      <c r="O97" s="82">
        <f t="shared" si="8"/>
        <v>0.21488372093023253</v>
      </c>
      <c r="P97" s="82">
        <f t="shared" si="8"/>
        <v>0.24941860465116275</v>
      </c>
      <c r="Q97" s="82">
        <f t="shared" si="8"/>
        <v>0.2798837209302325</v>
      </c>
      <c r="R97" s="82">
        <f t="shared" si="8"/>
        <v>0.44953488372093015</v>
      </c>
      <c r="S97" s="82">
        <f t="shared" si="8"/>
        <v>0.49755813953488365</v>
      </c>
      <c r="T97" s="82">
        <f t="shared" si="8"/>
        <v>0.591046511627907</v>
      </c>
      <c r="U97" s="82">
        <f t="shared" si="8"/>
        <v>0.69360465116279058</v>
      </c>
      <c r="V97" s="82">
        <f t="shared" si="8"/>
        <v>0.80825581395348833</v>
      </c>
      <c r="W97" s="82">
        <f t="shared" si="8"/>
        <v>1.0563953488372093</v>
      </c>
      <c r="X97" s="82">
        <f t="shared" si="8"/>
        <v>1.9634883720930232</v>
      </c>
      <c r="Y97" s="82">
        <f t="shared" si="8"/>
        <v>6.7975581395348827</v>
      </c>
      <c r="Z97" s="82">
        <f t="shared" si="8"/>
        <v>32.668488372093016</v>
      </c>
      <c r="AA97" s="82">
        <f t="shared" si="8"/>
        <v>88.22104651162789</v>
      </c>
      <c r="AB97" s="82">
        <f t="shared" si="8"/>
        <v>98.328488372093005</v>
      </c>
      <c r="AC97" s="82">
        <f t="shared" si="8"/>
        <v>99.003720930232546</v>
      </c>
      <c r="AD97" s="82">
        <f t="shared" si="8"/>
        <v>99.024534883720932</v>
      </c>
      <c r="AE97" s="82">
        <f t="shared" si="8"/>
        <v>99.03383720930232</v>
      </c>
      <c r="AF97" s="93">
        <f t="shared" si="8"/>
        <v>99.986976744186038</v>
      </c>
      <c r="AG97" s="126"/>
      <c r="AH97" s="56"/>
      <c r="AM97" s="55"/>
    </row>
    <row r="98" spans="1:223" s="123" customFormat="1" ht="15.6">
      <c r="A98" s="141"/>
      <c r="B98" s="239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1"/>
      <c r="AG98" s="196"/>
      <c r="AH98" s="120"/>
      <c r="AI98" s="119"/>
      <c r="AJ98" s="121"/>
      <c r="AK98" s="121"/>
      <c r="AL98" s="121"/>
      <c r="AM98" s="122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</row>
    <row r="99" spans="1:223" s="60" customFormat="1">
      <c r="A99" s="205" t="s">
        <v>99</v>
      </c>
      <c r="B99" s="204">
        <v>-18.3</v>
      </c>
      <c r="C99" s="203">
        <v>1.3</v>
      </c>
      <c r="D99" s="207">
        <v>1.99</v>
      </c>
      <c r="E99" s="207">
        <v>0.25</v>
      </c>
      <c r="F99" s="207">
        <v>0.28000000000000003</v>
      </c>
      <c r="G99" s="207">
        <v>1.86</v>
      </c>
      <c r="H99" s="207">
        <v>0.85</v>
      </c>
      <c r="I99" s="207">
        <v>0.95</v>
      </c>
      <c r="J99" s="204" t="s">
        <v>173</v>
      </c>
      <c r="K99" s="204">
        <v>7</v>
      </c>
      <c r="L99" s="207">
        <v>0</v>
      </c>
      <c r="M99" s="207">
        <v>0</v>
      </c>
      <c r="N99" s="207">
        <v>1.19</v>
      </c>
      <c r="O99" s="207">
        <v>1.19</v>
      </c>
      <c r="P99" s="207">
        <v>1.41</v>
      </c>
      <c r="Q99" s="207">
        <v>1.41</v>
      </c>
      <c r="R99" s="207">
        <v>1.41</v>
      </c>
      <c r="S99" s="207">
        <v>1.49</v>
      </c>
      <c r="T99" s="207">
        <v>1.66</v>
      </c>
      <c r="U99" s="207">
        <v>1.76</v>
      </c>
      <c r="V99" s="207">
        <v>1.88</v>
      </c>
      <c r="W99" s="207">
        <v>2.33</v>
      </c>
      <c r="X99" s="207">
        <v>5.57</v>
      </c>
      <c r="Y99" s="207">
        <v>17.559999999999999</v>
      </c>
      <c r="Z99" s="207">
        <v>50.57</v>
      </c>
      <c r="AA99" s="207">
        <v>88.5</v>
      </c>
      <c r="AB99" s="207">
        <v>98.28</v>
      </c>
      <c r="AC99" s="207">
        <v>99</v>
      </c>
      <c r="AD99" s="207">
        <v>99.01</v>
      </c>
      <c r="AE99" s="207">
        <v>99.05</v>
      </c>
      <c r="AF99" s="210">
        <v>99.95</v>
      </c>
      <c r="AG99" s="116"/>
      <c r="AH99" s="76"/>
      <c r="AI99" s="57"/>
      <c r="AJ99" s="58"/>
      <c r="AK99" s="58"/>
      <c r="AL99" s="58"/>
      <c r="AM99" s="59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8"/>
      <c r="EN99" s="58"/>
      <c r="EO99" s="58"/>
      <c r="EP99" s="58"/>
      <c r="EQ99" s="58"/>
      <c r="ER99" s="58"/>
      <c r="ES99" s="58"/>
      <c r="ET99" s="58"/>
      <c r="EU99" s="58"/>
      <c r="EV99" s="58"/>
      <c r="EW99" s="58"/>
      <c r="EX99" s="58"/>
      <c r="EY99" s="58"/>
      <c r="EZ99" s="58"/>
      <c r="FA99" s="58"/>
      <c r="FB99" s="58"/>
      <c r="FC99" s="58"/>
      <c r="FD99" s="58"/>
      <c r="FE99" s="58"/>
      <c r="FF99" s="58"/>
      <c r="FG99" s="58"/>
      <c r="FH99" s="58"/>
      <c r="FI99" s="58"/>
      <c r="FJ99" s="58"/>
      <c r="FK99" s="58"/>
      <c r="FL99" s="58"/>
      <c r="FM99" s="58"/>
      <c r="FN99" s="58"/>
      <c r="FO99" s="58"/>
      <c r="FP99" s="58"/>
      <c r="FQ99" s="58"/>
      <c r="FR99" s="58"/>
      <c r="FS99" s="58"/>
      <c r="FT99" s="58"/>
      <c r="FU99" s="58"/>
      <c r="FV99" s="58"/>
      <c r="FW99" s="58"/>
      <c r="FX99" s="58"/>
      <c r="FY99" s="58"/>
      <c r="FZ99" s="58"/>
      <c r="GA99" s="58"/>
      <c r="GB99" s="58"/>
      <c r="GC99" s="58"/>
      <c r="GD99" s="58"/>
      <c r="GE99" s="58"/>
      <c r="GF99" s="58"/>
      <c r="GG99" s="58"/>
      <c r="GH99" s="58"/>
      <c r="GI99" s="58"/>
      <c r="GJ99" s="58"/>
      <c r="GK99" s="58"/>
      <c r="GL99" s="58"/>
      <c r="GM99" s="58"/>
      <c r="GN99" s="58"/>
      <c r="GO99" s="58"/>
      <c r="GP99" s="58"/>
      <c r="GQ99" s="58"/>
      <c r="GR99" s="58"/>
      <c r="GS99" s="58"/>
      <c r="GT99" s="58"/>
      <c r="GU99" s="58"/>
      <c r="GV99" s="58"/>
      <c r="GW99" s="58"/>
      <c r="GX99" s="58"/>
      <c r="GY99" s="58"/>
      <c r="GZ99" s="58"/>
      <c r="HA99" s="58"/>
      <c r="HB99" s="58"/>
      <c r="HC99" s="58"/>
      <c r="HD99" s="58"/>
      <c r="HE99" s="58"/>
      <c r="HF99" s="58"/>
      <c r="HG99" s="58"/>
      <c r="HH99" s="58"/>
      <c r="HI99" s="58"/>
      <c r="HJ99" s="58"/>
      <c r="HK99" s="58"/>
      <c r="HL99" s="58"/>
      <c r="HM99" s="58"/>
      <c r="HN99" s="58"/>
      <c r="HO99" s="58"/>
    </row>
    <row r="100" spans="1:223" s="60" customFormat="1">
      <c r="A100" s="205" t="s">
        <v>100</v>
      </c>
      <c r="B100" s="204">
        <v>-19.399999999999999</v>
      </c>
      <c r="C100" s="203">
        <v>1</v>
      </c>
      <c r="D100" s="207">
        <v>1.95</v>
      </c>
      <c r="E100" s="207">
        <v>0.26</v>
      </c>
      <c r="F100" s="207">
        <v>0.3</v>
      </c>
      <c r="G100" s="207">
        <v>1.75</v>
      </c>
      <c r="H100" s="207">
        <v>1.01</v>
      </c>
      <c r="I100" s="207">
        <v>1.05</v>
      </c>
      <c r="J100" s="204" t="s">
        <v>173</v>
      </c>
      <c r="K100" s="204">
        <v>7</v>
      </c>
      <c r="L100" s="207">
        <v>0</v>
      </c>
      <c r="M100" s="207">
        <v>0</v>
      </c>
      <c r="N100" s="207">
        <v>1.43</v>
      </c>
      <c r="O100" s="207">
        <v>1.71</v>
      </c>
      <c r="P100" s="207">
        <v>1.71</v>
      </c>
      <c r="Q100" s="207">
        <v>2.15</v>
      </c>
      <c r="R100" s="207">
        <v>2.27</v>
      </c>
      <c r="S100" s="207">
        <v>2.75</v>
      </c>
      <c r="T100" s="207">
        <v>3.13</v>
      </c>
      <c r="U100" s="207">
        <v>3.51</v>
      </c>
      <c r="V100" s="207">
        <v>4.1500000000000004</v>
      </c>
      <c r="W100" s="207">
        <v>5.48</v>
      </c>
      <c r="X100" s="207">
        <v>9.51</v>
      </c>
      <c r="Y100" s="207">
        <v>19.52</v>
      </c>
      <c r="Z100" s="207">
        <v>53.32</v>
      </c>
      <c r="AA100" s="207">
        <v>90.07</v>
      </c>
      <c r="AB100" s="207">
        <v>98.48</v>
      </c>
      <c r="AC100" s="207">
        <v>98.92</v>
      </c>
      <c r="AD100" s="207">
        <v>98.93</v>
      </c>
      <c r="AE100" s="207">
        <v>98.95</v>
      </c>
      <c r="AF100" s="210">
        <v>99.88</v>
      </c>
      <c r="AG100" s="116"/>
      <c r="AH100" s="76"/>
      <c r="AI100" s="57"/>
      <c r="AJ100" s="58"/>
      <c r="AK100" s="58"/>
      <c r="AL100" s="58"/>
      <c r="AM100" s="59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8"/>
      <c r="EN100" s="58"/>
      <c r="EO100" s="58"/>
      <c r="EP100" s="58"/>
      <c r="EQ100" s="58"/>
      <c r="ER100" s="58"/>
      <c r="ES100" s="58"/>
      <c r="ET100" s="58"/>
      <c r="EU100" s="58"/>
      <c r="EV100" s="58"/>
      <c r="EW100" s="58"/>
      <c r="EX100" s="58"/>
      <c r="EY100" s="58"/>
      <c r="EZ100" s="58"/>
      <c r="FA100" s="58"/>
      <c r="FB100" s="58"/>
      <c r="FC100" s="58"/>
      <c r="FD100" s="58"/>
      <c r="FE100" s="58"/>
      <c r="FF100" s="58"/>
      <c r="FG100" s="58"/>
      <c r="FH100" s="58"/>
      <c r="FI100" s="58"/>
      <c r="FJ100" s="58"/>
      <c r="FK100" s="58"/>
      <c r="FL100" s="58"/>
      <c r="FM100" s="58"/>
      <c r="FN100" s="58"/>
      <c r="FO100" s="58"/>
      <c r="FP100" s="58"/>
      <c r="FQ100" s="58"/>
      <c r="FR100" s="58"/>
      <c r="FS100" s="58"/>
      <c r="FT100" s="58"/>
      <c r="FU100" s="58"/>
      <c r="FV100" s="58"/>
      <c r="FW100" s="58"/>
      <c r="FX100" s="58"/>
      <c r="FY100" s="58"/>
      <c r="FZ100" s="58"/>
      <c r="GA100" s="58"/>
      <c r="GB100" s="58"/>
      <c r="GC100" s="58"/>
      <c r="GD100" s="58"/>
      <c r="GE100" s="58"/>
      <c r="GF100" s="58"/>
      <c r="GG100" s="58"/>
      <c r="GH100" s="58"/>
      <c r="GI100" s="58"/>
      <c r="GJ100" s="58"/>
      <c r="GK100" s="58"/>
      <c r="GL100" s="58"/>
      <c r="GM100" s="58"/>
      <c r="GN100" s="58"/>
      <c r="GO100" s="58"/>
      <c r="GP100" s="58"/>
      <c r="GQ100" s="58"/>
      <c r="GR100" s="58"/>
      <c r="GS100" s="58"/>
      <c r="GT100" s="58"/>
      <c r="GU100" s="58"/>
      <c r="GV100" s="58"/>
      <c r="GW100" s="58"/>
      <c r="GX100" s="58"/>
      <c r="GY100" s="58"/>
      <c r="GZ100" s="58"/>
      <c r="HA100" s="58"/>
      <c r="HB100" s="58"/>
      <c r="HC100" s="58"/>
      <c r="HD100" s="58"/>
      <c r="HE100" s="58"/>
      <c r="HF100" s="58"/>
      <c r="HG100" s="58"/>
      <c r="HH100" s="58"/>
      <c r="HI100" s="58"/>
      <c r="HJ100" s="58"/>
      <c r="HK100" s="58"/>
      <c r="HL100" s="58"/>
      <c r="HM100" s="58"/>
      <c r="HN100" s="58"/>
      <c r="HO100" s="58"/>
    </row>
    <row r="101" spans="1:223" s="60" customFormat="1">
      <c r="A101" s="205" t="s">
        <v>101</v>
      </c>
      <c r="B101" s="203">
        <v>-24</v>
      </c>
      <c r="C101" s="203">
        <v>8.1</v>
      </c>
      <c r="D101" s="207">
        <v>2.11</v>
      </c>
      <c r="E101" s="207">
        <v>0.23</v>
      </c>
      <c r="F101" s="207">
        <v>0.24</v>
      </c>
      <c r="G101" s="207">
        <v>2.04</v>
      </c>
      <c r="H101" s="207">
        <v>0.53</v>
      </c>
      <c r="I101" s="207">
        <v>0.65</v>
      </c>
      <c r="J101" s="204" t="s">
        <v>173</v>
      </c>
      <c r="K101" s="204">
        <v>8</v>
      </c>
      <c r="L101" s="207">
        <v>0</v>
      </c>
      <c r="M101" s="207">
        <v>0</v>
      </c>
      <c r="N101" s="207">
        <v>0</v>
      </c>
      <c r="O101" s="207">
        <v>0.19</v>
      </c>
      <c r="P101" s="207">
        <v>0.21</v>
      </c>
      <c r="Q101" s="207">
        <v>0.21</v>
      </c>
      <c r="R101" s="207">
        <v>0.28999999999999998</v>
      </c>
      <c r="S101" s="207">
        <v>0.36</v>
      </c>
      <c r="T101" s="207">
        <v>0.5</v>
      </c>
      <c r="U101" s="207">
        <v>0.65</v>
      </c>
      <c r="V101" s="207">
        <v>0.72</v>
      </c>
      <c r="W101" s="207">
        <v>0.91</v>
      </c>
      <c r="X101" s="207">
        <v>1.93</v>
      </c>
      <c r="Y101" s="207">
        <v>8.7100000000000009</v>
      </c>
      <c r="Z101" s="207">
        <v>38.799999999999997</v>
      </c>
      <c r="AA101" s="207">
        <v>89.3</v>
      </c>
      <c r="AB101" s="207">
        <v>98.74</v>
      </c>
      <c r="AC101" s="207">
        <v>99.33</v>
      </c>
      <c r="AD101" s="207">
        <v>99.34</v>
      </c>
      <c r="AE101" s="207">
        <v>99.35</v>
      </c>
      <c r="AF101" s="210">
        <v>99.96</v>
      </c>
      <c r="AG101" s="116"/>
      <c r="AH101" s="76"/>
      <c r="AI101" s="57"/>
      <c r="AJ101" s="58"/>
      <c r="AK101" s="58"/>
      <c r="AL101" s="58"/>
      <c r="AM101" s="59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8"/>
      <c r="EO101" s="58"/>
      <c r="EP101" s="58"/>
      <c r="EQ101" s="58"/>
      <c r="ER101" s="58"/>
      <c r="ES101" s="58"/>
      <c r="ET101" s="58"/>
      <c r="EU101" s="58"/>
      <c r="EV101" s="58"/>
      <c r="EW101" s="58"/>
      <c r="EX101" s="58"/>
      <c r="EY101" s="58"/>
      <c r="EZ101" s="58"/>
      <c r="FA101" s="58"/>
      <c r="FB101" s="58"/>
      <c r="FC101" s="58"/>
      <c r="FD101" s="58"/>
      <c r="FE101" s="58"/>
      <c r="FF101" s="58"/>
      <c r="FG101" s="58"/>
      <c r="FH101" s="58"/>
      <c r="FI101" s="58"/>
      <c r="FJ101" s="58"/>
      <c r="FK101" s="58"/>
      <c r="FL101" s="58"/>
      <c r="FM101" s="58"/>
      <c r="FN101" s="58"/>
      <c r="FO101" s="58"/>
      <c r="FP101" s="58"/>
      <c r="FQ101" s="58"/>
      <c r="FR101" s="58"/>
      <c r="FS101" s="58"/>
      <c r="FT101" s="58"/>
      <c r="FU101" s="58"/>
      <c r="FV101" s="58"/>
      <c r="FW101" s="58"/>
      <c r="FX101" s="58"/>
      <c r="FY101" s="58"/>
      <c r="FZ101" s="58"/>
      <c r="GA101" s="58"/>
      <c r="GB101" s="58"/>
      <c r="GC101" s="58"/>
      <c r="GD101" s="58"/>
      <c r="GE101" s="58"/>
      <c r="GF101" s="58"/>
      <c r="GG101" s="58"/>
      <c r="GH101" s="58"/>
      <c r="GI101" s="58"/>
      <c r="GJ101" s="58"/>
      <c r="GK101" s="58"/>
      <c r="GL101" s="58"/>
      <c r="GM101" s="58"/>
      <c r="GN101" s="58"/>
      <c r="GO101" s="58"/>
      <c r="GP101" s="58"/>
      <c r="GQ101" s="58"/>
      <c r="GR101" s="58"/>
      <c r="GS101" s="58"/>
      <c r="GT101" s="58"/>
      <c r="GU101" s="58"/>
      <c r="GV101" s="58"/>
      <c r="GW101" s="58"/>
      <c r="GX101" s="58"/>
      <c r="GY101" s="58"/>
      <c r="GZ101" s="58"/>
      <c r="HA101" s="58"/>
      <c r="HB101" s="58"/>
      <c r="HC101" s="58"/>
      <c r="HD101" s="58"/>
      <c r="HE101" s="58"/>
      <c r="HF101" s="58"/>
      <c r="HG101" s="58"/>
      <c r="HH101" s="58"/>
      <c r="HI101" s="58"/>
      <c r="HJ101" s="58"/>
      <c r="HK101" s="58"/>
      <c r="HL101" s="58"/>
      <c r="HM101" s="58"/>
      <c r="HN101" s="58"/>
      <c r="HO101" s="58"/>
    </row>
    <row r="102" spans="1:223" s="60" customFormat="1">
      <c r="A102" s="32" t="s">
        <v>102</v>
      </c>
      <c r="B102" s="164">
        <v>-28.8</v>
      </c>
      <c r="C102" s="166">
        <v>0</v>
      </c>
      <c r="D102" s="29">
        <v>2.2799999999999998</v>
      </c>
      <c r="E102" s="29">
        <v>0.21</v>
      </c>
      <c r="F102" s="29">
        <v>0.21</v>
      </c>
      <c r="G102" s="29">
        <v>2.2799999999999998</v>
      </c>
      <c r="H102" s="29">
        <v>0.43</v>
      </c>
      <c r="I102" s="29">
        <v>1.1499999999999999</v>
      </c>
      <c r="J102" s="164" t="s">
        <v>173</v>
      </c>
      <c r="K102" s="164">
        <v>6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0.05</v>
      </c>
      <c r="S102" s="29">
        <v>0.15</v>
      </c>
      <c r="T102" s="29">
        <v>0.24</v>
      </c>
      <c r="U102" s="29">
        <v>0.31</v>
      </c>
      <c r="V102" s="29">
        <v>0.39</v>
      </c>
      <c r="W102" s="29">
        <v>0.52</v>
      </c>
      <c r="X102" s="29">
        <v>0.74</v>
      </c>
      <c r="Y102" s="29">
        <v>1.66</v>
      </c>
      <c r="Z102" s="29">
        <v>15.14</v>
      </c>
      <c r="AA102" s="29">
        <v>77.61</v>
      </c>
      <c r="AB102" s="29">
        <v>95.87</v>
      </c>
      <c r="AC102" s="29">
        <v>98.7</v>
      </c>
      <c r="AD102" s="29">
        <v>98.82</v>
      </c>
      <c r="AE102" s="29">
        <v>98.85</v>
      </c>
      <c r="AF102" s="165">
        <v>99.96</v>
      </c>
      <c r="AG102" s="116"/>
      <c r="AH102" s="76"/>
      <c r="AI102" s="57"/>
      <c r="AJ102" s="58"/>
      <c r="AK102" s="58"/>
      <c r="AL102" s="58"/>
      <c r="AM102" s="59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  <c r="FG102" s="58"/>
      <c r="FH102" s="58"/>
      <c r="FI102" s="58"/>
      <c r="FJ102" s="58"/>
      <c r="FK102" s="58"/>
      <c r="FL102" s="58"/>
      <c r="FM102" s="58"/>
      <c r="FN102" s="58"/>
      <c r="FO102" s="58"/>
      <c r="FP102" s="58"/>
      <c r="FQ102" s="58"/>
      <c r="FR102" s="58"/>
      <c r="FS102" s="58"/>
      <c r="FT102" s="58"/>
      <c r="FU102" s="58"/>
      <c r="FV102" s="58"/>
      <c r="FW102" s="58"/>
      <c r="FX102" s="58"/>
      <c r="FY102" s="58"/>
      <c r="FZ102" s="58"/>
      <c r="GA102" s="58"/>
      <c r="GB102" s="58"/>
      <c r="GC102" s="58"/>
      <c r="GD102" s="58"/>
      <c r="GE102" s="58"/>
      <c r="GF102" s="58"/>
      <c r="GG102" s="58"/>
      <c r="GH102" s="58"/>
      <c r="GI102" s="58"/>
      <c r="GJ102" s="58"/>
      <c r="GK102" s="58"/>
      <c r="GL102" s="58"/>
      <c r="GM102" s="58"/>
      <c r="GN102" s="58"/>
      <c r="GO102" s="58"/>
      <c r="GP102" s="58"/>
      <c r="GQ102" s="58"/>
      <c r="GR102" s="58"/>
      <c r="GS102" s="58"/>
      <c r="GT102" s="58"/>
      <c r="GU102" s="58"/>
      <c r="GV102" s="58"/>
      <c r="GW102" s="58"/>
      <c r="GX102" s="58"/>
      <c r="GY102" s="58"/>
      <c r="GZ102" s="58"/>
      <c r="HA102" s="58"/>
      <c r="HB102" s="58"/>
      <c r="HC102" s="58"/>
      <c r="HD102" s="58"/>
      <c r="HE102" s="58"/>
      <c r="HF102" s="58"/>
      <c r="HG102" s="58"/>
      <c r="HH102" s="58"/>
      <c r="HI102" s="58"/>
      <c r="HJ102" s="58"/>
      <c r="HK102" s="58"/>
      <c r="HL102" s="58"/>
      <c r="HM102" s="58"/>
      <c r="HN102" s="58"/>
      <c r="HO102" s="58"/>
    </row>
    <row r="103" spans="1:223" s="60" customFormat="1">
      <c r="A103" s="32" t="s">
        <v>103</v>
      </c>
      <c r="B103" s="164">
        <v>-29.7</v>
      </c>
      <c r="C103" s="166">
        <v>0</v>
      </c>
      <c r="D103" s="29">
        <v>2.36</v>
      </c>
      <c r="E103" s="29">
        <v>0.19</v>
      </c>
      <c r="F103" s="29">
        <v>0.22</v>
      </c>
      <c r="G103" s="29">
        <v>2.19</v>
      </c>
      <c r="H103" s="29">
        <v>0.9</v>
      </c>
      <c r="I103" s="29">
        <v>4.4400000000000004</v>
      </c>
      <c r="J103" s="164" t="s">
        <v>173</v>
      </c>
      <c r="K103" s="164">
        <v>5</v>
      </c>
      <c r="L103" s="29">
        <v>0</v>
      </c>
      <c r="M103" s="29">
        <v>0</v>
      </c>
      <c r="N103" s="29">
        <v>0</v>
      </c>
      <c r="O103" s="29">
        <v>0</v>
      </c>
      <c r="P103" s="29">
        <v>0.37</v>
      </c>
      <c r="Q103" s="29">
        <v>0.55000000000000004</v>
      </c>
      <c r="R103" s="29">
        <v>0.8</v>
      </c>
      <c r="S103" s="29">
        <v>1.1599999999999999</v>
      </c>
      <c r="T103" s="29">
        <v>1.72</v>
      </c>
      <c r="U103" s="29">
        <v>2.54</v>
      </c>
      <c r="V103" s="29">
        <v>3.65</v>
      </c>
      <c r="W103" s="29">
        <v>5.29</v>
      </c>
      <c r="X103" s="29">
        <v>7.82</v>
      </c>
      <c r="Y103" s="29">
        <v>11.1</v>
      </c>
      <c r="Z103" s="29">
        <v>18.82</v>
      </c>
      <c r="AA103" s="29">
        <v>61.6</v>
      </c>
      <c r="AB103" s="29">
        <v>88.01</v>
      </c>
      <c r="AC103" s="29">
        <v>95.02</v>
      </c>
      <c r="AD103" s="29">
        <v>95.42</v>
      </c>
      <c r="AE103" s="29">
        <v>95.56</v>
      </c>
      <c r="AF103" s="165">
        <v>99.97</v>
      </c>
      <c r="AG103" s="116"/>
      <c r="AH103" s="76"/>
      <c r="AI103" s="57"/>
      <c r="AJ103" s="58"/>
      <c r="AK103" s="58"/>
      <c r="AL103" s="58"/>
      <c r="AM103" s="59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8"/>
      <c r="EO103" s="58"/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8"/>
      <c r="FF103" s="58"/>
      <c r="FG103" s="58"/>
      <c r="FH103" s="58"/>
      <c r="FI103" s="58"/>
      <c r="FJ103" s="58"/>
      <c r="FK103" s="58"/>
      <c r="FL103" s="58"/>
      <c r="FM103" s="58"/>
      <c r="FN103" s="58"/>
      <c r="FO103" s="58"/>
      <c r="FP103" s="58"/>
      <c r="FQ103" s="58"/>
      <c r="FR103" s="58"/>
      <c r="FS103" s="58"/>
      <c r="FT103" s="58"/>
      <c r="FU103" s="58"/>
      <c r="FV103" s="58"/>
      <c r="FW103" s="58"/>
      <c r="FX103" s="58"/>
      <c r="FY103" s="58"/>
      <c r="FZ103" s="58"/>
      <c r="GA103" s="58"/>
      <c r="GB103" s="58"/>
      <c r="GC103" s="58"/>
      <c r="GD103" s="58"/>
      <c r="GE103" s="58"/>
      <c r="GF103" s="58"/>
      <c r="GG103" s="58"/>
      <c r="GH103" s="58"/>
      <c r="GI103" s="58"/>
      <c r="GJ103" s="58"/>
      <c r="GK103" s="58"/>
      <c r="GL103" s="58"/>
      <c r="GM103" s="58"/>
      <c r="GN103" s="58"/>
      <c r="GO103" s="58"/>
      <c r="GP103" s="58"/>
      <c r="GQ103" s="58"/>
      <c r="GR103" s="58"/>
      <c r="GS103" s="58"/>
      <c r="GT103" s="58"/>
      <c r="GU103" s="58"/>
      <c r="GV103" s="58"/>
      <c r="GW103" s="58"/>
      <c r="GX103" s="58"/>
      <c r="GY103" s="58"/>
      <c r="GZ103" s="58"/>
      <c r="HA103" s="58"/>
      <c r="HB103" s="58"/>
      <c r="HC103" s="58"/>
      <c r="HD103" s="58"/>
      <c r="HE103" s="58"/>
      <c r="HF103" s="58"/>
      <c r="HG103" s="58"/>
      <c r="HH103" s="58"/>
      <c r="HI103" s="58"/>
      <c r="HJ103" s="58"/>
      <c r="HK103" s="58"/>
      <c r="HL103" s="58"/>
      <c r="HM103" s="58"/>
      <c r="HN103" s="58"/>
      <c r="HO103" s="58"/>
    </row>
    <row r="104" spans="1:223" s="60" customFormat="1">
      <c r="A104" s="32" t="s">
        <v>75</v>
      </c>
      <c r="B104" s="164">
        <v>-32.1</v>
      </c>
      <c r="C104" s="166">
        <v>0</v>
      </c>
      <c r="D104" s="29">
        <v>1.55</v>
      </c>
      <c r="E104" s="29">
        <v>0.34</v>
      </c>
      <c r="F104" s="29">
        <v>0.66</v>
      </c>
      <c r="G104" s="29">
        <v>0.6</v>
      </c>
      <c r="H104" s="29">
        <v>2.21</v>
      </c>
      <c r="I104" s="29">
        <v>6.54</v>
      </c>
      <c r="J104" s="164" t="s">
        <v>173</v>
      </c>
      <c r="K104" s="164">
        <v>4</v>
      </c>
      <c r="L104" s="29">
        <v>0</v>
      </c>
      <c r="M104" s="29">
        <v>3.87</v>
      </c>
      <c r="N104" s="29">
        <v>7.07</v>
      </c>
      <c r="O104" s="29">
        <v>10.02</v>
      </c>
      <c r="P104" s="29">
        <v>14.79</v>
      </c>
      <c r="Q104" s="29">
        <v>16.78</v>
      </c>
      <c r="R104" s="29">
        <v>18.68</v>
      </c>
      <c r="S104" s="29">
        <v>21.47</v>
      </c>
      <c r="T104" s="29">
        <v>23.06</v>
      </c>
      <c r="U104" s="29">
        <v>24.93</v>
      </c>
      <c r="V104" s="29">
        <v>27.36</v>
      </c>
      <c r="W104" s="29">
        <v>31.73</v>
      </c>
      <c r="X104" s="29">
        <v>38.9</v>
      </c>
      <c r="Y104" s="29">
        <v>48.78</v>
      </c>
      <c r="Z104" s="29">
        <v>62.2</v>
      </c>
      <c r="AA104" s="29">
        <v>76.97</v>
      </c>
      <c r="AB104" s="29">
        <v>87.97</v>
      </c>
      <c r="AC104" s="29">
        <v>92.43</v>
      </c>
      <c r="AD104" s="29">
        <v>93.08</v>
      </c>
      <c r="AE104" s="29">
        <v>93.46</v>
      </c>
      <c r="AF104" s="165">
        <v>100</v>
      </c>
      <c r="AG104" s="116"/>
      <c r="AH104" s="76"/>
      <c r="AI104" s="57"/>
      <c r="AJ104" s="58"/>
      <c r="AK104" s="58"/>
      <c r="AL104" s="58"/>
      <c r="AM104" s="59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8"/>
      <c r="EO104" s="58"/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8"/>
      <c r="FF104" s="58"/>
      <c r="FG104" s="58"/>
      <c r="FH104" s="58"/>
      <c r="FI104" s="58"/>
      <c r="FJ104" s="58"/>
      <c r="FK104" s="58"/>
      <c r="FL104" s="58"/>
      <c r="FM104" s="58"/>
      <c r="FN104" s="58"/>
      <c r="FO104" s="58"/>
      <c r="FP104" s="58"/>
      <c r="FQ104" s="58"/>
      <c r="FR104" s="58"/>
      <c r="FS104" s="58"/>
      <c r="FT104" s="58"/>
      <c r="FU104" s="58"/>
      <c r="FV104" s="58"/>
      <c r="FW104" s="58"/>
      <c r="FX104" s="58"/>
      <c r="FY104" s="58"/>
      <c r="FZ104" s="58"/>
      <c r="GA104" s="58"/>
      <c r="GB104" s="58"/>
      <c r="GC104" s="58"/>
      <c r="GD104" s="58"/>
      <c r="GE104" s="58"/>
      <c r="GF104" s="58"/>
      <c r="GG104" s="58"/>
      <c r="GH104" s="58"/>
      <c r="GI104" s="58"/>
      <c r="GJ104" s="58"/>
      <c r="GK104" s="58"/>
      <c r="GL104" s="58"/>
      <c r="GM104" s="58"/>
      <c r="GN104" s="58"/>
      <c r="GO104" s="58"/>
      <c r="GP104" s="58"/>
      <c r="GQ104" s="58"/>
      <c r="GR104" s="58"/>
      <c r="GS104" s="58"/>
      <c r="GT104" s="58"/>
      <c r="GU104" s="58"/>
      <c r="GV104" s="58"/>
      <c r="GW104" s="58"/>
      <c r="GX104" s="58"/>
      <c r="GY104" s="58"/>
      <c r="GZ104" s="58"/>
      <c r="HA104" s="58"/>
      <c r="HB104" s="58"/>
      <c r="HC104" s="58"/>
      <c r="HD104" s="58"/>
      <c r="HE104" s="58"/>
      <c r="HF104" s="58"/>
      <c r="HG104" s="58"/>
      <c r="HH104" s="58"/>
      <c r="HI104" s="58"/>
      <c r="HJ104" s="58"/>
      <c r="HK104" s="58"/>
      <c r="HL104" s="58"/>
      <c r="HM104" s="58"/>
      <c r="HN104" s="58"/>
      <c r="HO104" s="58"/>
    </row>
    <row r="105" spans="1:223" s="60" customFormat="1">
      <c r="A105" s="97" t="s">
        <v>48</v>
      </c>
      <c r="B105" s="166"/>
      <c r="C105" s="166"/>
      <c r="D105" s="29"/>
      <c r="E105" s="29"/>
      <c r="F105" s="29"/>
      <c r="G105" s="29"/>
      <c r="H105" s="29"/>
      <c r="I105" s="29"/>
      <c r="J105" s="166"/>
      <c r="K105" s="164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165"/>
      <c r="AG105" s="116"/>
      <c r="AH105" s="76"/>
      <c r="AI105" s="57"/>
      <c r="AJ105" s="58"/>
      <c r="AK105" s="58"/>
      <c r="AL105" s="58"/>
      <c r="AM105" s="59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8"/>
      <c r="FF105" s="58"/>
      <c r="FG105" s="58"/>
      <c r="FH105" s="58"/>
      <c r="FI105" s="58"/>
      <c r="FJ105" s="58"/>
      <c r="FK105" s="58"/>
      <c r="FL105" s="58"/>
      <c r="FM105" s="58"/>
      <c r="FN105" s="58"/>
      <c r="FO105" s="58"/>
      <c r="FP105" s="58"/>
      <c r="FQ105" s="58"/>
      <c r="FR105" s="58"/>
      <c r="FS105" s="58"/>
      <c r="FT105" s="58"/>
      <c r="FU105" s="58"/>
      <c r="FV105" s="58"/>
      <c r="FW105" s="58"/>
      <c r="FX105" s="58"/>
      <c r="FY105" s="58"/>
      <c r="FZ105" s="58"/>
      <c r="GA105" s="58"/>
      <c r="GB105" s="58"/>
      <c r="GC105" s="58"/>
      <c r="GD105" s="58"/>
      <c r="GE105" s="58"/>
      <c r="GF105" s="58"/>
      <c r="GG105" s="58"/>
      <c r="GH105" s="58"/>
      <c r="GI105" s="58"/>
      <c r="GJ105" s="58"/>
      <c r="GK105" s="58"/>
      <c r="GL105" s="58"/>
      <c r="GM105" s="58"/>
      <c r="GN105" s="58"/>
      <c r="GO105" s="58"/>
      <c r="GP105" s="58"/>
      <c r="GQ105" s="58"/>
      <c r="GR105" s="58"/>
      <c r="GS105" s="58"/>
      <c r="GT105" s="58"/>
      <c r="GU105" s="58"/>
      <c r="GV105" s="58"/>
      <c r="GW105" s="58"/>
      <c r="GX105" s="58"/>
      <c r="GY105" s="58"/>
      <c r="GZ105" s="58"/>
      <c r="HA105" s="58"/>
      <c r="HB105" s="58"/>
      <c r="HC105" s="58"/>
      <c r="HD105" s="58"/>
      <c r="HE105" s="58"/>
      <c r="HF105" s="58"/>
      <c r="HG105" s="58"/>
      <c r="HH105" s="58"/>
      <c r="HI105" s="58"/>
      <c r="HJ105" s="58"/>
      <c r="HK105" s="58"/>
      <c r="HL105" s="58"/>
      <c r="HM105" s="58"/>
      <c r="HN105" s="58"/>
      <c r="HO105" s="58"/>
    </row>
    <row r="106" spans="1:223" s="60" customFormat="1" ht="15.6">
      <c r="A106" s="27" t="s">
        <v>104</v>
      </c>
      <c r="B106" s="109"/>
      <c r="C106" s="222">
        <f>SUM(C99:C104)</f>
        <v>10.399999999999999</v>
      </c>
      <c r="D106" s="195">
        <v>2.09</v>
      </c>
      <c r="E106" s="195">
        <v>0.23499999999999999</v>
      </c>
      <c r="F106" s="195">
        <v>0.25</v>
      </c>
      <c r="G106" s="195">
        <v>1.99</v>
      </c>
      <c r="H106" s="195">
        <v>0.65</v>
      </c>
      <c r="I106" s="195">
        <v>0.69</v>
      </c>
      <c r="J106" s="180" t="s">
        <v>173</v>
      </c>
      <c r="K106" s="92">
        <f t="shared" ref="J106:AF106" si="9">SUMPRODUCT($C99:$C104,K99:K104)/$C106</f>
        <v>7.7788461538461551</v>
      </c>
      <c r="L106" s="82">
        <f t="shared" si="9"/>
        <v>0</v>
      </c>
      <c r="M106" s="82">
        <f t="shared" si="9"/>
        <v>0</v>
      </c>
      <c r="N106" s="82">
        <f t="shared" si="9"/>
        <v>0.28625</v>
      </c>
      <c r="O106" s="82">
        <f t="shared" si="9"/>
        <v>0.46115384615384614</v>
      </c>
      <c r="P106" s="82">
        <f t="shared" si="9"/>
        <v>0.50423076923076926</v>
      </c>
      <c r="Q106" s="82">
        <f t="shared" si="9"/>
        <v>0.54653846153846153</v>
      </c>
      <c r="R106" s="82">
        <f t="shared" si="9"/>
        <v>0.62038461538461542</v>
      </c>
      <c r="S106" s="82">
        <f t="shared" si="9"/>
        <v>0.73105769230769235</v>
      </c>
      <c r="T106" s="82">
        <f t="shared" si="9"/>
        <v>0.89788461538461561</v>
      </c>
      <c r="U106" s="82">
        <f t="shared" si="9"/>
        <v>1.06375</v>
      </c>
      <c r="V106" s="82">
        <f t="shared" si="9"/>
        <v>1.1948076923076925</v>
      </c>
      <c r="W106" s="82">
        <f t="shared" si="9"/>
        <v>1.526923076923077</v>
      </c>
      <c r="X106" s="82">
        <f t="shared" si="9"/>
        <v>3.1138461538461542</v>
      </c>
      <c r="Y106" s="82">
        <f t="shared" si="9"/>
        <v>10.855673076923079</v>
      </c>
      <c r="Z106" s="82">
        <f t="shared" si="9"/>
        <v>41.667403846153853</v>
      </c>
      <c r="AA106" s="82">
        <f t="shared" si="9"/>
        <v>89.274038461538467</v>
      </c>
      <c r="AB106" s="82">
        <f t="shared" si="9"/>
        <v>98.657500000000013</v>
      </c>
      <c r="AC106" s="82">
        <f t="shared" si="9"/>
        <v>99.249326923076936</v>
      </c>
      <c r="AD106" s="82">
        <f t="shared" si="9"/>
        <v>99.259326923076941</v>
      </c>
      <c r="AE106" s="82">
        <f t="shared" si="9"/>
        <v>99.274038461538453</v>
      </c>
      <c r="AF106" s="93">
        <f t="shared" si="9"/>
        <v>99.9510576923077</v>
      </c>
      <c r="AG106" s="116"/>
      <c r="AH106" s="76"/>
      <c r="AI106" s="57"/>
      <c r="AJ106" s="58"/>
      <c r="AK106" s="58"/>
      <c r="AL106" s="58"/>
      <c r="AM106" s="59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8"/>
      <c r="EO106" s="58"/>
      <c r="EP106" s="58"/>
      <c r="EQ106" s="58"/>
      <c r="ER106" s="58"/>
      <c r="ES106" s="58"/>
      <c r="ET106" s="58"/>
      <c r="EU106" s="58"/>
      <c r="EV106" s="58"/>
      <c r="EW106" s="58"/>
      <c r="EX106" s="58"/>
      <c r="EY106" s="58"/>
      <c r="EZ106" s="58"/>
      <c r="FA106" s="58"/>
      <c r="FB106" s="58"/>
      <c r="FC106" s="58"/>
      <c r="FD106" s="58"/>
      <c r="FE106" s="58"/>
      <c r="FF106" s="58"/>
      <c r="FG106" s="58"/>
      <c r="FH106" s="58"/>
      <c r="FI106" s="58"/>
      <c r="FJ106" s="58"/>
      <c r="FK106" s="58"/>
      <c r="FL106" s="58"/>
      <c r="FM106" s="58"/>
      <c r="FN106" s="58"/>
      <c r="FO106" s="58"/>
      <c r="FP106" s="58"/>
      <c r="FQ106" s="58"/>
      <c r="FR106" s="58"/>
      <c r="FS106" s="58"/>
      <c r="FT106" s="58"/>
      <c r="FU106" s="58"/>
      <c r="FV106" s="58"/>
      <c r="FW106" s="58"/>
      <c r="FX106" s="58"/>
      <c r="FY106" s="58"/>
      <c r="FZ106" s="58"/>
      <c r="GA106" s="58"/>
      <c r="GB106" s="58"/>
      <c r="GC106" s="58"/>
      <c r="GD106" s="58"/>
      <c r="GE106" s="58"/>
      <c r="GF106" s="58"/>
      <c r="GG106" s="58"/>
      <c r="GH106" s="58"/>
      <c r="GI106" s="58"/>
      <c r="GJ106" s="58"/>
      <c r="GK106" s="58"/>
      <c r="GL106" s="58"/>
      <c r="GM106" s="58"/>
      <c r="GN106" s="58"/>
      <c r="GO106" s="58"/>
      <c r="GP106" s="58"/>
      <c r="GQ106" s="58"/>
      <c r="GR106" s="58"/>
      <c r="GS106" s="58"/>
      <c r="GT106" s="58"/>
      <c r="GU106" s="58"/>
      <c r="GV106" s="58"/>
      <c r="GW106" s="58"/>
      <c r="GX106" s="58"/>
      <c r="GY106" s="58"/>
      <c r="GZ106" s="58"/>
      <c r="HA106" s="58"/>
      <c r="HB106" s="58"/>
      <c r="HC106" s="58"/>
      <c r="HD106" s="58"/>
      <c r="HE106" s="58"/>
      <c r="HF106" s="58"/>
      <c r="HG106" s="58"/>
      <c r="HH106" s="58"/>
      <c r="HI106" s="58"/>
      <c r="HJ106" s="58"/>
      <c r="HK106" s="58"/>
      <c r="HL106" s="58"/>
      <c r="HM106" s="58"/>
      <c r="HN106" s="58"/>
      <c r="HO106" s="58"/>
    </row>
    <row r="107" spans="1:223" ht="15.6">
      <c r="A107" s="248"/>
      <c r="B107" s="239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1"/>
      <c r="AG107" s="126"/>
      <c r="AH107" s="56"/>
      <c r="AM107" s="55"/>
    </row>
    <row r="108" spans="1:223" s="28" customFormat="1">
      <c r="A108" s="205" t="s">
        <v>105</v>
      </c>
      <c r="B108" s="204">
        <v>-19.2</v>
      </c>
      <c r="C108" s="203">
        <v>1</v>
      </c>
      <c r="D108" s="207">
        <v>1.88</v>
      </c>
      <c r="E108" s="207">
        <v>0.27</v>
      </c>
      <c r="F108" s="207">
        <v>0.41</v>
      </c>
      <c r="G108" s="207">
        <v>1.3</v>
      </c>
      <c r="H108" s="207">
        <v>1.71</v>
      </c>
      <c r="I108" s="207">
        <v>0.55000000000000004</v>
      </c>
      <c r="J108" s="204">
        <v>12.67</v>
      </c>
      <c r="K108" s="204">
        <v>7</v>
      </c>
      <c r="L108" s="207">
        <v>0</v>
      </c>
      <c r="M108" s="207">
        <v>0</v>
      </c>
      <c r="N108" s="207">
        <v>5.94</v>
      </c>
      <c r="O108" s="207">
        <v>8.14</v>
      </c>
      <c r="P108" s="207">
        <v>9.11</v>
      </c>
      <c r="Q108" s="207">
        <v>9.34</v>
      </c>
      <c r="R108" s="207">
        <v>9.6999999999999993</v>
      </c>
      <c r="S108" s="207">
        <v>10.44</v>
      </c>
      <c r="T108" s="207">
        <v>10.99</v>
      </c>
      <c r="U108" s="207">
        <v>11.62</v>
      </c>
      <c r="V108" s="207">
        <v>12.18</v>
      </c>
      <c r="W108" s="207">
        <v>14.05</v>
      </c>
      <c r="X108" s="207">
        <v>18.489999999999998</v>
      </c>
      <c r="Y108" s="207">
        <v>29.74</v>
      </c>
      <c r="Z108" s="207">
        <v>56.71</v>
      </c>
      <c r="AA108" s="207">
        <v>92.33</v>
      </c>
      <c r="AB108" s="207">
        <v>98.92</v>
      </c>
      <c r="AC108" s="207">
        <v>99.43</v>
      </c>
      <c r="AD108" s="207">
        <v>99.45</v>
      </c>
      <c r="AE108" s="207">
        <v>99.45</v>
      </c>
      <c r="AF108" s="210">
        <v>99.94</v>
      </c>
      <c r="AG108" s="34"/>
      <c r="AH108" s="56"/>
      <c r="AI108" s="34"/>
      <c r="AM108" s="55"/>
    </row>
    <row r="109" spans="1:223" s="172" customFormat="1">
      <c r="A109" s="205" t="s">
        <v>106</v>
      </c>
      <c r="B109" s="204">
        <v>-23.2</v>
      </c>
      <c r="C109" s="203">
        <v>6.3</v>
      </c>
      <c r="D109" s="207">
        <v>2.12</v>
      </c>
      <c r="E109" s="207">
        <v>0.23</v>
      </c>
      <c r="F109" s="207">
        <v>0.24</v>
      </c>
      <c r="G109" s="207">
        <v>2.06</v>
      </c>
      <c r="H109" s="207">
        <v>0.41</v>
      </c>
      <c r="I109" s="207">
        <v>0.54</v>
      </c>
      <c r="J109" s="204">
        <v>0.32</v>
      </c>
      <c r="K109" s="204">
        <v>8</v>
      </c>
      <c r="L109" s="207">
        <v>0</v>
      </c>
      <c r="M109" s="207">
        <v>0</v>
      </c>
      <c r="N109" s="207">
        <v>0</v>
      </c>
      <c r="O109" s="207">
        <v>0</v>
      </c>
      <c r="P109" s="207">
        <v>0</v>
      </c>
      <c r="Q109" s="207">
        <v>0</v>
      </c>
      <c r="R109" s="207">
        <v>0</v>
      </c>
      <c r="S109" s="207">
        <v>0.02</v>
      </c>
      <c r="T109" s="207">
        <v>0.04</v>
      </c>
      <c r="U109" s="207">
        <v>0.08</v>
      </c>
      <c r="V109" s="207">
        <v>0.15</v>
      </c>
      <c r="W109" s="207">
        <v>0.35</v>
      </c>
      <c r="X109" s="207">
        <v>1.24</v>
      </c>
      <c r="Y109" s="207">
        <v>7.07</v>
      </c>
      <c r="Z109" s="207">
        <v>37.85</v>
      </c>
      <c r="AA109" s="207">
        <v>90.25</v>
      </c>
      <c r="AB109" s="207">
        <v>98.78</v>
      </c>
      <c r="AC109" s="207">
        <v>99.43</v>
      </c>
      <c r="AD109" s="207">
        <v>99.46</v>
      </c>
      <c r="AE109" s="207">
        <v>99.46</v>
      </c>
      <c r="AF109" s="210">
        <v>100</v>
      </c>
      <c r="AG109" s="126"/>
      <c r="AH109" s="34"/>
      <c r="AI109" s="34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</row>
    <row r="110" spans="1:223" s="172" customFormat="1">
      <c r="A110" s="32" t="s">
        <v>107</v>
      </c>
      <c r="B110" s="164">
        <v>-28.3</v>
      </c>
      <c r="C110" s="106">
        <v>0</v>
      </c>
      <c r="D110" s="29">
        <v>2.2799999999999998</v>
      </c>
      <c r="E110" s="29">
        <v>0.21</v>
      </c>
      <c r="F110" s="29">
        <v>0.21</v>
      </c>
      <c r="G110" s="29">
        <v>2.2799999999999998</v>
      </c>
      <c r="H110" s="29">
        <v>0.38</v>
      </c>
      <c r="I110" s="29">
        <v>0.87</v>
      </c>
      <c r="J110" s="164">
        <v>0.41</v>
      </c>
      <c r="K110" s="164">
        <v>7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0.09</v>
      </c>
      <c r="R110" s="29">
        <v>0.09</v>
      </c>
      <c r="S110" s="29">
        <v>0.13</v>
      </c>
      <c r="T110" s="29">
        <v>0.18</v>
      </c>
      <c r="U110" s="29">
        <v>0.22</v>
      </c>
      <c r="V110" s="29">
        <v>0.25</v>
      </c>
      <c r="W110" s="29">
        <v>0.31</v>
      </c>
      <c r="X110" s="29">
        <v>0.4</v>
      </c>
      <c r="Y110" s="29">
        <v>1.1399999999999999</v>
      </c>
      <c r="Z110" s="29">
        <v>14.03</v>
      </c>
      <c r="AA110" s="29">
        <v>79.3</v>
      </c>
      <c r="AB110" s="29">
        <v>97.07</v>
      </c>
      <c r="AC110" s="29">
        <v>99.01</v>
      </c>
      <c r="AD110" s="29">
        <v>99.11</v>
      </c>
      <c r="AE110" s="29">
        <v>99.13</v>
      </c>
      <c r="AF110" s="165">
        <v>99.94</v>
      </c>
      <c r="AG110" s="126"/>
      <c r="AH110" s="34"/>
      <c r="AI110" s="34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</row>
    <row r="111" spans="1:223">
      <c r="A111" s="32" t="s">
        <v>108</v>
      </c>
      <c r="B111" s="164">
        <v>-30.4</v>
      </c>
      <c r="C111" s="106">
        <v>0</v>
      </c>
      <c r="D111" s="29">
        <v>2.2200000000000002</v>
      </c>
      <c r="E111" s="29">
        <v>0.21</v>
      </c>
      <c r="F111" s="29">
        <v>0.38</v>
      </c>
      <c r="G111" s="29">
        <v>1.4</v>
      </c>
      <c r="H111" s="29">
        <v>1.95</v>
      </c>
      <c r="I111" s="29">
        <v>6.36</v>
      </c>
      <c r="J111" s="164" t="s">
        <v>173</v>
      </c>
      <c r="K111" s="164">
        <v>4</v>
      </c>
      <c r="L111" s="29">
        <v>0</v>
      </c>
      <c r="M111" s="29">
        <v>0</v>
      </c>
      <c r="N111" s="29">
        <v>3.98</v>
      </c>
      <c r="O111" s="29">
        <v>7.46</v>
      </c>
      <c r="P111" s="29">
        <v>8.84</v>
      </c>
      <c r="Q111" s="29">
        <v>9.64</v>
      </c>
      <c r="R111" s="29">
        <v>10.42</v>
      </c>
      <c r="S111" s="29">
        <v>12.01</v>
      </c>
      <c r="T111" s="29">
        <v>13.25</v>
      </c>
      <c r="U111" s="29">
        <v>14.82</v>
      </c>
      <c r="V111" s="29">
        <v>16.46</v>
      </c>
      <c r="W111" s="29">
        <v>19.02</v>
      </c>
      <c r="X111" s="29">
        <v>23.16</v>
      </c>
      <c r="Y111" s="29">
        <v>29.09</v>
      </c>
      <c r="Z111" s="29">
        <v>39.270000000000003</v>
      </c>
      <c r="AA111" s="29">
        <v>63.89</v>
      </c>
      <c r="AB111" s="29">
        <v>85.27</v>
      </c>
      <c r="AC111" s="29">
        <v>92.6</v>
      </c>
      <c r="AD111" s="29">
        <v>93.32</v>
      </c>
      <c r="AE111" s="29">
        <v>93.64</v>
      </c>
      <c r="AF111" s="165">
        <v>100</v>
      </c>
      <c r="AG111" s="126"/>
    </row>
    <row r="112" spans="1:223">
      <c r="A112" s="205" t="s">
        <v>110</v>
      </c>
      <c r="B112" s="204">
        <v>-17.8</v>
      </c>
      <c r="C112" s="203">
        <v>0.9</v>
      </c>
      <c r="D112" s="207">
        <v>2.0699999999999998</v>
      </c>
      <c r="E112" s="207">
        <v>0.24</v>
      </c>
      <c r="F112" s="207">
        <v>0.25</v>
      </c>
      <c r="G112" s="207">
        <v>1.98</v>
      </c>
      <c r="H112" s="207">
        <v>0.53</v>
      </c>
      <c r="I112" s="207">
        <v>0.96</v>
      </c>
      <c r="J112" s="204" t="s">
        <v>173</v>
      </c>
      <c r="K112" s="204">
        <v>7</v>
      </c>
      <c r="L112" s="207">
        <v>0</v>
      </c>
      <c r="M112" s="207">
        <v>0</v>
      </c>
      <c r="N112" s="207">
        <v>0</v>
      </c>
      <c r="O112" s="207">
        <v>0</v>
      </c>
      <c r="P112" s="207">
        <v>0</v>
      </c>
      <c r="Q112" s="207">
        <v>0</v>
      </c>
      <c r="R112" s="207">
        <v>0</v>
      </c>
      <c r="S112" s="207">
        <v>0.04</v>
      </c>
      <c r="T112" s="207">
        <v>0.09</v>
      </c>
      <c r="U112" s="207">
        <v>0.26</v>
      </c>
      <c r="V112" s="207">
        <v>0.43</v>
      </c>
      <c r="W112" s="207">
        <v>1.1599999999999999</v>
      </c>
      <c r="X112" s="207">
        <v>4.3099999999999996</v>
      </c>
      <c r="Y112" s="207">
        <v>15.27</v>
      </c>
      <c r="Z112" s="207">
        <v>43.93</v>
      </c>
      <c r="AA112" s="207">
        <v>88.25</v>
      </c>
      <c r="AB112" s="207">
        <v>98.1</v>
      </c>
      <c r="AC112" s="207">
        <v>98.99</v>
      </c>
      <c r="AD112" s="207">
        <v>99.03</v>
      </c>
      <c r="AE112" s="207">
        <v>99.04</v>
      </c>
      <c r="AF112" s="210">
        <v>99.97</v>
      </c>
      <c r="AG112" s="126"/>
    </row>
    <row r="113" spans="1:223">
      <c r="A113" s="32" t="s">
        <v>82</v>
      </c>
      <c r="B113" s="164">
        <v>-31.7</v>
      </c>
      <c r="C113" s="106">
        <v>0</v>
      </c>
      <c r="D113" s="29">
        <v>1.34</v>
      </c>
      <c r="E113" s="29">
        <v>0.4</v>
      </c>
      <c r="F113" s="29">
        <v>0.68</v>
      </c>
      <c r="G113" s="29">
        <v>0.55000000000000004</v>
      </c>
      <c r="H113" s="29">
        <v>2.0299999999999998</v>
      </c>
      <c r="I113" s="29">
        <v>6.62</v>
      </c>
      <c r="J113" s="164" t="s">
        <v>173</v>
      </c>
      <c r="K113" s="164">
        <v>4</v>
      </c>
      <c r="L113" s="29">
        <v>0</v>
      </c>
      <c r="M113" s="29">
        <v>0</v>
      </c>
      <c r="N113" s="29">
        <v>1.91</v>
      </c>
      <c r="O113" s="29">
        <v>8.51</v>
      </c>
      <c r="P113" s="29">
        <v>13.57</v>
      </c>
      <c r="Q113" s="29">
        <v>14.86</v>
      </c>
      <c r="R113" s="29">
        <v>16.579999999999998</v>
      </c>
      <c r="S113" s="29">
        <v>20.05</v>
      </c>
      <c r="T113" s="29">
        <v>22.55</v>
      </c>
      <c r="U113" s="29">
        <v>25.56</v>
      </c>
      <c r="V113" s="29">
        <v>29.64</v>
      </c>
      <c r="W113" s="29">
        <v>35.369999999999997</v>
      </c>
      <c r="X113" s="29">
        <v>43.82</v>
      </c>
      <c r="Y113" s="29">
        <v>53.02</v>
      </c>
      <c r="Z113" s="29">
        <v>65.760000000000005</v>
      </c>
      <c r="AA113" s="29">
        <v>79.150000000000006</v>
      </c>
      <c r="AB113" s="29">
        <v>89.68</v>
      </c>
      <c r="AC113" s="29">
        <v>92.69</v>
      </c>
      <c r="AD113" s="29">
        <v>92.72</v>
      </c>
      <c r="AE113" s="29">
        <v>93.38</v>
      </c>
      <c r="AF113" s="165">
        <v>100</v>
      </c>
      <c r="AG113" s="126"/>
    </row>
    <row r="114" spans="1:223">
      <c r="A114" s="112" t="s">
        <v>84</v>
      </c>
      <c r="B114" s="109"/>
      <c r="C114" s="109"/>
      <c r="D114" s="105"/>
      <c r="E114" s="105"/>
      <c r="F114" s="105"/>
      <c r="G114" s="105"/>
      <c r="H114" s="105"/>
      <c r="I114" s="105"/>
      <c r="J114" s="110"/>
      <c r="K114" s="110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11"/>
      <c r="AG114" s="126"/>
    </row>
    <row r="115" spans="1:223" s="123" customFormat="1" ht="15.6">
      <c r="A115" s="27" t="s">
        <v>109</v>
      </c>
      <c r="B115" s="222"/>
      <c r="C115" s="222">
        <f>SUM(C108:C113)</f>
        <v>8.1999999999999993</v>
      </c>
      <c r="D115" s="195">
        <v>2.09</v>
      </c>
      <c r="E115" s="195">
        <v>0.24</v>
      </c>
      <c r="F115" s="195">
        <v>0.26</v>
      </c>
      <c r="G115" s="195">
        <v>1.96</v>
      </c>
      <c r="H115" s="195">
        <v>0.76</v>
      </c>
      <c r="I115" s="195">
        <v>0.59</v>
      </c>
      <c r="J115" s="236">
        <f t="shared" ref="J115:AF115" si="10">SUMPRODUCT($C108:$C113,J108:J113)/$C115</f>
        <v>1.7909756097560978</v>
      </c>
      <c r="K115" s="92">
        <f t="shared" si="10"/>
        <v>7.7682926829268295</v>
      </c>
      <c r="L115" s="82">
        <f t="shared" si="10"/>
        <v>0</v>
      </c>
      <c r="M115" s="82">
        <f t="shared" si="10"/>
        <v>0</v>
      </c>
      <c r="N115" s="82">
        <f t="shared" si="10"/>
        <v>0.72439024390243911</v>
      </c>
      <c r="O115" s="82">
        <f t="shared" si="10"/>
        <v>0.9926829268292684</v>
      </c>
      <c r="P115" s="82">
        <f t="shared" si="10"/>
        <v>1.1109756097560977</v>
      </c>
      <c r="Q115" s="82">
        <f t="shared" si="10"/>
        <v>1.1390243902439026</v>
      </c>
      <c r="R115" s="82">
        <f t="shared" si="10"/>
        <v>1.1829268292682926</v>
      </c>
      <c r="S115" s="82">
        <f t="shared" si="10"/>
        <v>1.2929268292682927</v>
      </c>
      <c r="T115" s="82">
        <f t="shared" si="10"/>
        <v>1.3808536585365856</v>
      </c>
      <c r="U115" s="82">
        <f t="shared" si="10"/>
        <v>1.5070731707317073</v>
      </c>
      <c r="V115" s="82">
        <f t="shared" si="10"/>
        <v>1.6478048780487806</v>
      </c>
      <c r="W115" s="82">
        <f t="shared" si="10"/>
        <v>2.1096341463414636</v>
      </c>
      <c r="X115" s="82">
        <f t="shared" si="10"/>
        <v>3.680609756097561</v>
      </c>
      <c r="Y115" s="82">
        <f t="shared" si="10"/>
        <v>10.734634146341465</v>
      </c>
      <c r="Z115" s="82">
        <f t="shared" si="10"/>
        <v>40.817317073170734</v>
      </c>
      <c r="AA115" s="82">
        <f t="shared" si="10"/>
        <v>90.284146341463412</v>
      </c>
      <c r="AB115" s="82">
        <f t="shared" si="10"/>
        <v>98.722439024390241</v>
      </c>
      <c r="AC115" s="82">
        <f t="shared" si="10"/>
        <v>99.381707317073179</v>
      </c>
      <c r="AD115" s="82">
        <f t="shared" si="10"/>
        <v>99.411585365853668</v>
      </c>
      <c r="AE115" s="82">
        <f t="shared" si="10"/>
        <v>99.412682926829277</v>
      </c>
      <c r="AF115" s="93">
        <f t="shared" si="10"/>
        <v>99.989390243902449</v>
      </c>
      <c r="AG115" s="196"/>
      <c r="AH115" s="119"/>
      <c r="AI115" s="119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1"/>
      <c r="BF115" s="121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21"/>
      <c r="BS115" s="121"/>
      <c r="BT115" s="121"/>
      <c r="BU115" s="121"/>
      <c r="BV115" s="121"/>
      <c r="BW115" s="121"/>
      <c r="BX115" s="121"/>
      <c r="BY115" s="121"/>
      <c r="BZ115" s="121"/>
      <c r="CA115" s="121"/>
      <c r="CB115" s="121"/>
      <c r="CC115" s="121"/>
      <c r="CD115" s="121"/>
      <c r="CE115" s="121"/>
      <c r="CF115" s="121"/>
      <c r="CG115" s="121"/>
      <c r="CH115" s="121"/>
      <c r="CI115" s="121"/>
      <c r="CJ115" s="121"/>
      <c r="CK115" s="121"/>
      <c r="CL115" s="121"/>
      <c r="CM115" s="121"/>
      <c r="CN115" s="121"/>
      <c r="CO115" s="121"/>
      <c r="CP115" s="121"/>
      <c r="CQ115" s="121"/>
      <c r="CR115" s="121"/>
      <c r="CS115" s="121"/>
      <c r="CT115" s="121"/>
      <c r="CU115" s="121"/>
      <c r="CV115" s="121"/>
      <c r="CW115" s="121"/>
      <c r="CX115" s="121"/>
      <c r="CY115" s="121"/>
      <c r="CZ115" s="121"/>
      <c r="DA115" s="121"/>
      <c r="DB115" s="121"/>
      <c r="DC115" s="121"/>
      <c r="DD115" s="121"/>
      <c r="DE115" s="121"/>
      <c r="DF115" s="121"/>
      <c r="DG115" s="121"/>
      <c r="DH115" s="121"/>
      <c r="DI115" s="121"/>
      <c r="DJ115" s="121"/>
      <c r="DK115" s="121"/>
      <c r="DL115" s="121"/>
      <c r="DM115" s="121"/>
      <c r="DN115" s="121"/>
      <c r="DO115" s="121"/>
      <c r="DP115" s="121"/>
      <c r="DQ115" s="121"/>
      <c r="DR115" s="121"/>
      <c r="DS115" s="121"/>
      <c r="DT115" s="121"/>
      <c r="DU115" s="121"/>
      <c r="DV115" s="121"/>
      <c r="DW115" s="121"/>
      <c r="DX115" s="121"/>
      <c r="DY115" s="121"/>
      <c r="DZ115" s="121"/>
      <c r="EA115" s="121"/>
      <c r="EB115" s="121"/>
      <c r="EC115" s="121"/>
      <c r="ED115" s="121"/>
      <c r="EE115" s="121"/>
      <c r="EF115" s="121"/>
      <c r="EG115" s="121"/>
      <c r="EH115" s="121"/>
      <c r="EI115" s="121"/>
      <c r="EJ115" s="121"/>
      <c r="EK115" s="121"/>
      <c r="EL115" s="121"/>
      <c r="EM115" s="121"/>
      <c r="EN115" s="121"/>
      <c r="EO115" s="121"/>
      <c r="EP115" s="121"/>
      <c r="EQ115" s="121"/>
      <c r="ER115" s="121"/>
      <c r="ES115" s="121"/>
      <c r="ET115" s="121"/>
      <c r="EU115" s="121"/>
      <c r="EV115" s="121"/>
      <c r="EW115" s="121"/>
      <c r="EX115" s="121"/>
      <c r="EY115" s="121"/>
      <c r="EZ115" s="121"/>
      <c r="FA115" s="121"/>
      <c r="FB115" s="121"/>
      <c r="FC115" s="121"/>
      <c r="FD115" s="121"/>
      <c r="FE115" s="121"/>
      <c r="FF115" s="121"/>
      <c r="FG115" s="121"/>
      <c r="FH115" s="121"/>
      <c r="FI115" s="121"/>
      <c r="FJ115" s="121"/>
      <c r="FK115" s="121"/>
      <c r="FL115" s="121"/>
      <c r="FM115" s="121"/>
      <c r="FN115" s="121"/>
      <c r="FO115" s="121"/>
      <c r="FP115" s="121"/>
      <c r="FQ115" s="121"/>
      <c r="FR115" s="121"/>
      <c r="FS115" s="121"/>
      <c r="FT115" s="121"/>
      <c r="FU115" s="121"/>
      <c r="FV115" s="121"/>
      <c r="FW115" s="121"/>
      <c r="FX115" s="121"/>
      <c r="FY115" s="121"/>
      <c r="FZ115" s="121"/>
      <c r="GA115" s="121"/>
      <c r="GB115" s="121"/>
      <c r="GC115" s="121"/>
      <c r="GD115" s="121"/>
      <c r="GE115" s="121"/>
      <c r="GF115" s="121"/>
      <c r="GG115" s="121"/>
      <c r="GH115" s="121"/>
      <c r="GI115" s="121"/>
      <c r="GJ115" s="121"/>
      <c r="GK115" s="121"/>
      <c r="GL115" s="121"/>
      <c r="GM115" s="121"/>
      <c r="GN115" s="121"/>
      <c r="GO115" s="121"/>
      <c r="GP115" s="121"/>
      <c r="GQ115" s="121"/>
      <c r="GR115" s="121"/>
      <c r="GS115" s="121"/>
      <c r="GT115" s="121"/>
      <c r="GU115" s="121"/>
      <c r="GV115" s="121"/>
      <c r="GW115" s="121"/>
      <c r="GX115" s="121"/>
      <c r="GY115" s="121"/>
      <c r="GZ115" s="121"/>
      <c r="HA115" s="121"/>
      <c r="HB115" s="121"/>
      <c r="HC115" s="121"/>
      <c r="HD115" s="121"/>
      <c r="HE115" s="121"/>
      <c r="HF115" s="121"/>
      <c r="HG115" s="121"/>
      <c r="HH115" s="121"/>
      <c r="HI115" s="121"/>
      <c r="HJ115" s="121"/>
      <c r="HK115" s="121"/>
      <c r="HL115" s="121"/>
      <c r="HM115" s="121"/>
      <c r="HN115" s="121"/>
      <c r="HO115" s="121"/>
    </row>
    <row r="116" spans="1:223" s="60" customFormat="1">
      <c r="A116" s="97"/>
      <c r="B116" s="158"/>
      <c r="C116" s="158"/>
      <c r="D116" s="14"/>
      <c r="E116" s="14"/>
      <c r="F116" s="14"/>
      <c r="G116" s="14"/>
      <c r="H116" s="14"/>
      <c r="I116" s="14"/>
      <c r="J116" s="36"/>
      <c r="K116" s="36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31"/>
      <c r="AG116" s="116"/>
      <c r="AH116" s="57"/>
      <c r="AI116" s="57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8"/>
      <c r="EO116" s="58"/>
      <c r="EP116" s="58"/>
      <c r="EQ116" s="58"/>
      <c r="ER116" s="58"/>
      <c r="ES116" s="58"/>
      <c r="ET116" s="58"/>
      <c r="EU116" s="58"/>
      <c r="EV116" s="58"/>
      <c r="EW116" s="58"/>
      <c r="EX116" s="58"/>
      <c r="EY116" s="58"/>
      <c r="EZ116" s="58"/>
      <c r="FA116" s="58"/>
      <c r="FB116" s="58"/>
      <c r="FC116" s="58"/>
      <c r="FD116" s="58"/>
      <c r="FE116" s="58"/>
      <c r="FF116" s="58"/>
      <c r="FG116" s="58"/>
      <c r="FH116" s="58"/>
      <c r="FI116" s="58"/>
      <c r="FJ116" s="58"/>
      <c r="FK116" s="58"/>
      <c r="FL116" s="58"/>
      <c r="FM116" s="58"/>
      <c r="FN116" s="58"/>
      <c r="FO116" s="58"/>
      <c r="FP116" s="58"/>
      <c r="FQ116" s="58"/>
      <c r="FR116" s="58"/>
      <c r="FS116" s="58"/>
      <c r="FT116" s="58"/>
      <c r="FU116" s="58"/>
      <c r="FV116" s="58"/>
      <c r="FW116" s="58"/>
      <c r="FX116" s="58"/>
      <c r="FY116" s="58"/>
      <c r="FZ116" s="58"/>
      <c r="GA116" s="58"/>
      <c r="GB116" s="58"/>
      <c r="GC116" s="58"/>
      <c r="GD116" s="58"/>
      <c r="GE116" s="58"/>
      <c r="GF116" s="58"/>
      <c r="GG116" s="58"/>
      <c r="GH116" s="58"/>
      <c r="GI116" s="58"/>
      <c r="GJ116" s="58"/>
      <c r="GK116" s="58"/>
      <c r="GL116" s="58"/>
      <c r="GM116" s="58"/>
      <c r="GN116" s="58"/>
      <c r="GO116" s="58"/>
      <c r="GP116" s="58"/>
      <c r="GQ116" s="58"/>
      <c r="GR116" s="58"/>
      <c r="GS116" s="58"/>
      <c r="GT116" s="58"/>
      <c r="GU116" s="58"/>
      <c r="GV116" s="58"/>
      <c r="GW116" s="58"/>
      <c r="GX116" s="58"/>
      <c r="GY116" s="58"/>
      <c r="GZ116" s="58"/>
      <c r="HA116" s="58"/>
      <c r="HB116" s="58"/>
      <c r="HC116" s="58"/>
      <c r="HD116" s="58"/>
      <c r="HE116" s="58"/>
      <c r="HF116" s="58"/>
      <c r="HG116" s="58"/>
      <c r="HH116" s="58"/>
      <c r="HI116" s="58"/>
      <c r="HJ116" s="58"/>
      <c r="HK116" s="58"/>
      <c r="HL116" s="58"/>
      <c r="HM116" s="58"/>
      <c r="HN116" s="58"/>
      <c r="HO116" s="58"/>
    </row>
    <row r="117" spans="1:223" s="172" customFormat="1">
      <c r="A117" s="205" t="s">
        <v>110</v>
      </c>
      <c r="B117" s="204">
        <v>-17.8</v>
      </c>
      <c r="C117" s="203">
        <v>0.9</v>
      </c>
      <c r="D117" s="207">
        <v>2.0699999999999998</v>
      </c>
      <c r="E117" s="207">
        <v>0.24</v>
      </c>
      <c r="F117" s="207">
        <v>0.25</v>
      </c>
      <c r="G117" s="207">
        <v>1.98</v>
      </c>
      <c r="H117" s="207">
        <v>0.53</v>
      </c>
      <c r="I117" s="207">
        <v>0.96</v>
      </c>
      <c r="J117" s="204" t="s">
        <v>173</v>
      </c>
      <c r="K117" s="204">
        <v>7</v>
      </c>
      <c r="L117" s="207">
        <v>0</v>
      </c>
      <c r="M117" s="207">
        <v>0</v>
      </c>
      <c r="N117" s="207">
        <v>0</v>
      </c>
      <c r="O117" s="207">
        <v>0</v>
      </c>
      <c r="P117" s="207">
        <v>0</v>
      </c>
      <c r="Q117" s="207">
        <v>0</v>
      </c>
      <c r="R117" s="207">
        <v>0</v>
      </c>
      <c r="S117" s="207">
        <v>0.04</v>
      </c>
      <c r="T117" s="207">
        <v>0.09</v>
      </c>
      <c r="U117" s="207">
        <v>0.26</v>
      </c>
      <c r="V117" s="207">
        <v>0.43</v>
      </c>
      <c r="W117" s="207">
        <v>1.1599999999999999</v>
      </c>
      <c r="X117" s="207">
        <v>4.3099999999999996</v>
      </c>
      <c r="Y117" s="207">
        <v>15.27</v>
      </c>
      <c r="Z117" s="207">
        <v>43.93</v>
      </c>
      <c r="AA117" s="207">
        <v>88.25</v>
      </c>
      <c r="AB117" s="207">
        <v>98.1</v>
      </c>
      <c r="AC117" s="207">
        <v>98.99</v>
      </c>
      <c r="AD117" s="207">
        <v>99.03</v>
      </c>
      <c r="AE117" s="207">
        <v>99.04</v>
      </c>
      <c r="AF117" s="210">
        <v>99.97</v>
      </c>
      <c r="AG117" s="126"/>
      <c r="AH117" s="34"/>
      <c r="AI117" s="34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</row>
    <row r="118" spans="1:223" s="172" customFormat="1">
      <c r="A118" s="205" t="s">
        <v>111</v>
      </c>
      <c r="B118" s="204">
        <v>-20.100000000000001</v>
      </c>
      <c r="C118" s="203">
        <v>3.6</v>
      </c>
      <c r="D118" s="207">
        <v>1.78</v>
      </c>
      <c r="E118" s="207">
        <v>0.28999999999999998</v>
      </c>
      <c r="F118" s="207">
        <v>0.45</v>
      </c>
      <c r="G118" s="207">
        <v>1.1499999999999999</v>
      </c>
      <c r="H118" s="207">
        <v>1.83</v>
      </c>
      <c r="I118" s="207">
        <v>0.78</v>
      </c>
      <c r="J118" s="204" t="s">
        <v>173</v>
      </c>
      <c r="K118" s="204">
        <v>7</v>
      </c>
      <c r="L118" s="207">
        <v>0</v>
      </c>
      <c r="M118" s="207">
        <v>5.53</v>
      </c>
      <c r="N118" s="207">
        <v>8.34</v>
      </c>
      <c r="O118" s="207">
        <v>8.34</v>
      </c>
      <c r="P118" s="207">
        <v>9.52</v>
      </c>
      <c r="Q118" s="207">
        <v>9.66</v>
      </c>
      <c r="R118" s="207">
        <v>9.9700000000000006</v>
      </c>
      <c r="S118" s="207">
        <v>11.01</v>
      </c>
      <c r="T118" s="207">
        <v>11.63</v>
      </c>
      <c r="U118" s="207">
        <v>12.54</v>
      </c>
      <c r="V118" s="207">
        <v>13.45</v>
      </c>
      <c r="W118" s="207">
        <v>16.29</v>
      </c>
      <c r="X118" s="207">
        <v>23.01</v>
      </c>
      <c r="Y118" s="207">
        <v>36.11</v>
      </c>
      <c r="Z118" s="207">
        <v>60.85</v>
      </c>
      <c r="AA118" s="207">
        <v>92.03</v>
      </c>
      <c r="AB118" s="207">
        <v>98.75</v>
      </c>
      <c r="AC118" s="207">
        <v>99.19</v>
      </c>
      <c r="AD118" s="207">
        <v>99.21</v>
      </c>
      <c r="AE118" s="207">
        <v>99.22</v>
      </c>
      <c r="AF118" s="210">
        <v>99.95</v>
      </c>
      <c r="AG118" s="126"/>
      <c r="AH118" s="34"/>
      <c r="AI118" s="34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</row>
    <row r="119" spans="1:223" s="171" customFormat="1">
      <c r="A119" s="205" t="s">
        <v>112</v>
      </c>
      <c r="B119" s="204">
        <v>-24.4</v>
      </c>
      <c r="C119" s="203">
        <v>5.0999999999999996</v>
      </c>
      <c r="D119" s="207">
        <v>2.11</v>
      </c>
      <c r="E119" s="207">
        <v>0.23</v>
      </c>
      <c r="F119" s="207">
        <v>0.24</v>
      </c>
      <c r="G119" s="207">
        <v>2.04</v>
      </c>
      <c r="H119" s="207">
        <v>0.48</v>
      </c>
      <c r="I119" s="207">
        <v>0.84</v>
      </c>
      <c r="J119" s="204" t="s">
        <v>173</v>
      </c>
      <c r="K119" s="204">
        <v>8</v>
      </c>
      <c r="L119" s="207">
        <v>0</v>
      </c>
      <c r="M119" s="207">
        <v>0</v>
      </c>
      <c r="N119" s="207">
        <v>0</v>
      </c>
      <c r="O119" s="207">
        <v>0</v>
      </c>
      <c r="P119" s="207">
        <v>0</v>
      </c>
      <c r="Q119" s="207">
        <v>0</v>
      </c>
      <c r="R119" s="207">
        <v>0</v>
      </c>
      <c r="S119" s="207">
        <v>0.19</v>
      </c>
      <c r="T119" s="207">
        <v>0.35</v>
      </c>
      <c r="U119" s="207">
        <v>0.46</v>
      </c>
      <c r="V119" s="207">
        <v>0.63</v>
      </c>
      <c r="W119" s="207">
        <v>0.91</v>
      </c>
      <c r="X119" s="207">
        <v>1.86</v>
      </c>
      <c r="Y119" s="207">
        <v>7.74</v>
      </c>
      <c r="Z119" s="207">
        <v>38.67</v>
      </c>
      <c r="AA119" s="207">
        <v>90.22</v>
      </c>
      <c r="AB119" s="207">
        <v>98.58</v>
      </c>
      <c r="AC119" s="207">
        <v>99.12</v>
      </c>
      <c r="AD119" s="207">
        <v>99.14</v>
      </c>
      <c r="AE119" s="207">
        <v>99.16</v>
      </c>
      <c r="AF119" s="210">
        <v>99.98</v>
      </c>
      <c r="AG119" s="126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</row>
    <row r="120" spans="1:223" s="172" customFormat="1">
      <c r="A120" s="205" t="s">
        <v>113</v>
      </c>
      <c r="B120" s="204">
        <v>-27.9</v>
      </c>
      <c r="C120" s="203">
        <v>1</v>
      </c>
      <c r="D120" s="207">
        <v>2.2599999999999998</v>
      </c>
      <c r="E120" s="207">
        <v>0.21</v>
      </c>
      <c r="F120" s="207">
        <v>0.21</v>
      </c>
      <c r="G120" s="207">
        <v>2.25</v>
      </c>
      <c r="H120" s="207">
        <v>0.38</v>
      </c>
      <c r="I120" s="207">
        <v>1.02</v>
      </c>
      <c r="J120" s="204" t="s">
        <v>173</v>
      </c>
      <c r="K120" s="204">
        <v>7</v>
      </c>
      <c r="L120" s="207">
        <v>0</v>
      </c>
      <c r="M120" s="207">
        <v>0</v>
      </c>
      <c r="N120" s="207">
        <v>0</v>
      </c>
      <c r="O120" s="207">
        <v>0</v>
      </c>
      <c r="P120" s="207">
        <v>0</v>
      </c>
      <c r="Q120" s="207">
        <v>0</v>
      </c>
      <c r="R120" s="207">
        <v>0</v>
      </c>
      <c r="S120" s="207">
        <v>0.03</v>
      </c>
      <c r="T120" s="207">
        <v>7.0000000000000007E-2</v>
      </c>
      <c r="U120" s="207">
        <v>0.1</v>
      </c>
      <c r="V120" s="207">
        <v>0.14000000000000001</v>
      </c>
      <c r="W120" s="207">
        <v>0.24</v>
      </c>
      <c r="X120" s="207">
        <v>0.45</v>
      </c>
      <c r="Y120" s="207">
        <v>1.57</v>
      </c>
      <c r="Z120" s="207">
        <v>18.399999999999999</v>
      </c>
      <c r="AA120" s="207">
        <v>79.569999999999993</v>
      </c>
      <c r="AB120" s="207">
        <v>96.97</v>
      </c>
      <c r="AC120" s="207">
        <v>98.87</v>
      </c>
      <c r="AD120" s="207">
        <v>98.96</v>
      </c>
      <c r="AE120" s="207">
        <v>98.98</v>
      </c>
      <c r="AF120" s="210">
        <v>99.91</v>
      </c>
      <c r="AG120" s="126"/>
      <c r="AH120" s="34"/>
      <c r="AI120" s="34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</row>
    <row r="121" spans="1:223" s="172" customFormat="1">
      <c r="A121" s="32" t="s">
        <v>114</v>
      </c>
      <c r="B121" s="166">
        <v>-29</v>
      </c>
      <c r="C121" s="106">
        <v>0</v>
      </c>
      <c r="D121" s="29">
        <v>2.29</v>
      </c>
      <c r="E121" s="29">
        <v>0.2</v>
      </c>
      <c r="F121" s="29">
        <v>0.2</v>
      </c>
      <c r="G121" s="29">
        <v>2.29</v>
      </c>
      <c r="H121" s="29">
        <v>0.41</v>
      </c>
      <c r="I121" s="29">
        <v>1.37</v>
      </c>
      <c r="J121" s="164" t="s">
        <v>173</v>
      </c>
      <c r="K121" s="164">
        <v>6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0.01</v>
      </c>
      <c r="T121" s="29">
        <v>0.03</v>
      </c>
      <c r="U121" s="29">
        <v>0.09</v>
      </c>
      <c r="V121" s="29">
        <v>0.25</v>
      </c>
      <c r="W121" s="29">
        <v>0.51</v>
      </c>
      <c r="X121" s="29">
        <v>0.9</v>
      </c>
      <c r="Y121" s="29">
        <v>1.92</v>
      </c>
      <c r="Z121" s="29">
        <v>15.44</v>
      </c>
      <c r="AA121" s="29">
        <v>75.599999999999994</v>
      </c>
      <c r="AB121" s="29">
        <v>95.25</v>
      </c>
      <c r="AC121" s="29">
        <v>98.42</v>
      </c>
      <c r="AD121" s="29">
        <v>98.57</v>
      </c>
      <c r="AE121" s="29">
        <v>98.63</v>
      </c>
      <c r="AF121" s="165">
        <v>99.94</v>
      </c>
      <c r="AG121" s="126"/>
      <c r="AH121" s="34"/>
      <c r="AI121" s="34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</row>
    <row r="122" spans="1:223">
      <c r="A122" s="32" t="s">
        <v>90</v>
      </c>
      <c r="B122" s="164">
        <v>-29.7</v>
      </c>
      <c r="C122" s="166">
        <v>0</v>
      </c>
      <c r="D122" s="29">
        <v>1.99</v>
      </c>
      <c r="E122" s="29">
        <v>0.25</v>
      </c>
      <c r="F122" s="29">
        <v>0.37</v>
      </c>
      <c r="G122" s="29">
        <v>1.45</v>
      </c>
      <c r="H122" s="29">
        <v>1.4</v>
      </c>
      <c r="I122" s="29">
        <v>2.59</v>
      </c>
      <c r="J122" s="164" t="s">
        <v>173</v>
      </c>
      <c r="K122" s="164">
        <v>5</v>
      </c>
      <c r="L122" s="29">
        <v>0</v>
      </c>
      <c r="M122" s="29">
        <v>0</v>
      </c>
      <c r="N122" s="29">
        <v>1.47</v>
      </c>
      <c r="O122" s="29">
        <v>1.85</v>
      </c>
      <c r="P122" s="29">
        <v>3</v>
      </c>
      <c r="Q122" s="29">
        <v>3.8</v>
      </c>
      <c r="R122" s="29">
        <v>4.41</v>
      </c>
      <c r="S122" s="29">
        <v>5.63</v>
      </c>
      <c r="T122" s="29">
        <v>7.17</v>
      </c>
      <c r="U122" s="29">
        <v>9.02</v>
      </c>
      <c r="V122" s="29">
        <v>11.95</v>
      </c>
      <c r="W122" s="29">
        <v>17.21</v>
      </c>
      <c r="X122" s="29">
        <v>24.51</v>
      </c>
      <c r="Y122" s="29">
        <v>33.909999999999997</v>
      </c>
      <c r="Z122" s="29">
        <v>50.24</v>
      </c>
      <c r="AA122" s="29">
        <v>84.36</v>
      </c>
      <c r="AB122" s="29">
        <v>95.35</v>
      </c>
      <c r="AC122" s="29">
        <v>97.1</v>
      </c>
      <c r="AD122" s="29">
        <v>97.32</v>
      </c>
      <c r="AE122" s="29">
        <v>97.41</v>
      </c>
      <c r="AF122" s="165">
        <v>99.92</v>
      </c>
      <c r="AG122" s="126"/>
    </row>
    <row r="123" spans="1:223" s="61" customFormat="1">
      <c r="A123" s="32" t="s">
        <v>82</v>
      </c>
      <c r="B123" s="164">
        <v>-31.7</v>
      </c>
      <c r="C123" s="166">
        <v>0</v>
      </c>
      <c r="D123" s="29">
        <v>1.34</v>
      </c>
      <c r="E123" s="29">
        <v>0.4</v>
      </c>
      <c r="F123" s="29">
        <v>0.68</v>
      </c>
      <c r="G123" s="29">
        <v>0.55000000000000004</v>
      </c>
      <c r="H123" s="29">
        <v>2.0299999999999998</v>
      </c>
      <c r="I123" s="29">
        <v>6.62</v>
      </c>
      <c r="J123" s="164" t="s">
        <v>173</v>
      </c>
      <c r="K123" s="164">
        <v>4</v>
      </c>
      <c r="L123" s="29">
        <v>0</v>
      </c>
      <c r="M123" s="29">
        <v>0</v>
      </c>
      <c r="N123" s="29">
        <v>1.91</v>
      </c>
      <c r="O123" s="29">
        <v>8.51</v>
      </c>
      <c r="P123" s="29">
        <v>13.57</v>
      </c>
      <c r="Q123" s="29">
        <v>14.86</v>
      </c>
      <c r="R123" s="29">
        <v>16.579999999999998</v>
      </c>
      <c r="S123" s="29">
        <v>20.05</v>
      </c>
      <c r="T123" s="29">
        <v>22.55</v>
      </c>
      <c r="U123" s="29">
        <v>25.56</v>
      </c>
      <c r="V123" s="29">
        <v>29.64</v>
      </c>
      <c r="W123" s="29">
        <v>35.369999999999997</v>
      </c>
      <c r="X123" s="29">
        <v>43.82</v>
      </c>
      <c r="Y123" s="29">
        <v>53.02</v>
      </c>
      <c r="Z123" s="29">
        <v>65.760000000000005</v>
      </c>
      <c r="AA123" s="29">
        <v>79.150000000000006</v>
      </c>
      <c r="AB123" s="29">
        <v>89.68</v>
      </c>
      <c r="AC123" s="29">
        <v>92.69</v>
      </c>
      <c r="AD123" s="29">
        <v>92.72</v>
      </c>
      <c r="AE123" s="29">
        <v>93.38</v>
      </c>
      <c r="AF123" s="165">
        <v>100</v>
      </c>
      <c r="AG123" s="126"/>
      <c r="AH123" s="34"/>
      <c r="AI123" s="34"/>
      <c r="AJ123" s="28"/>
      <c r="AK123" s="28"/>
      <c r="AL123" s="28"/>
      <c r="AM123" s="28"/>
      <c r="AN123" s="28"/>
      <c r="AO123" s="28"/>
      <c r="AP123" s="28"/>
      <c r="AQ123" s="28"/>
      <c r="AR123" s="28"/>
      <c r="AS123" s="55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</row>
    <row r="124" spans="1:223" s="60" customFormat="1">
      <c r="A124" s="24" t="s">
        <v>48</v>
      </c>
      <c r="B124" s="25"/>
      <c r="C124" s="25"/>
      <c r="D124" s="14"/>
      <c r="E124" s="14"/>
      <c r="F124" s="26"/>
      <c r="G124" s="14"/>
      <c r="H124" s="14"/>
      <c r="I124" s="14"/>
      <c r="J124" s="36"/>
      <c r="K124" s="36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31"/>
      <c r="AG124" s="116"/>
      <c r="AH124" s="57"/>
      <c r="AI124" s="57"/>
      <c r="AJ124" s="58"/>
      <c r="AK124" s="58"/>
      <c r="AL124" s="58"/>
      <c r="AM124" s="58"/>
      <c r="AN124" s="58"/>
      <c r="AO124" s="58"/>
      <c r="AP124" s="58"/>
      <c r="AQ124" s="58"/>
      <c r="AR124" s="58"/>
      <c r="AS124" s="59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  <c r="DR124" s="58"/>
      <c r="DS124" s="58"/>
      <c r="DT124" s="58"/>
      <c r="DU124" s="58"/>
      <c r="DV124" s="58"/>
      <c r="DW124" s="58"/>
      <c r="DX124" s="58"/>
      <c r="DY124" s="58"/>
      <c r="DZ124" s="58"/>
      <c r="EA124" s="58"/>
      <c r="EB124" s="58"/>
      <c r="EC124" s="58"/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8"/>
      <c r="EO124" s="58"/>
      <c r="EP124" s="58"/>
      <c r="EQ124" s="58"/>
      <c r="ER124" s="58"/>
      <c r="ES124" s="58"/>
      <c r="ET124" s="58"/>
      <c r="EU124" s="58"/>
      <c r="EV124" s="58"/>
      <c r="EW124" s="58"/>
      <c r="EX124" s="58"/>
      <c r="EY124" s="58"/>
      <c r="EZ124" s="58"/>
      <c r="FA124" s="58"/>
      <c r="FB124" s="58"/>
      <c r="FC124" s="58"/>
      <c r="FD124" s="58"/>
      <c r="FE124" s="58"/>
      <c r="FF124" s="58"/>
      <c r="FG124" s="58"/>
      <c r="FH124" s="58"/>
      <c r="FI124" s="58"/>
      <c r="FJ124" s="58"/>
      <c r="FK124" s="58"/>
      <c r="FL124" s="58"/>
      <c r="FM124" s="58"/>
      <c r="FN124" s="58"/>
      <c r="FO124" s="58"/>
      <c r="FP124" s="58"/>
      <c r="FQ124" s="58"/>
      <c r="FR124" s="58"/>
      <c r="FS124" s="58"/>
      <c r="FT124" s="58"/>
      <c r="FU124" s="58"/>
      <c r="FV124" s="58"/>
      <c r="FW124" s="58"/>
      <c r="FX124" s="58"/>
      <c r="FY124" s="58"/>
      <c r="FZ124" s="58"/>
      <c r="GA124" s="58"/>
      <c r="GB124" s="58"/>
      <c r="GC124" s="58"/>
      <c r="GD124" s="58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8"/>
      <c r="GY124" s="58"/>
      <c r="GZ124" s="58"/>
      <c r="HA124" s="58"/>
      <c r="HB124" s="58"/>
      <c r="HC124" s="58"/>
      <c r="HD124" s="58"/>
      <c r="HE124" s="58"/>
      <c r="HF124" s="58"/>
      <c r="HG124" s="58"/>
      <c r="HH124" s="58"/>
      <c r="HI124" s="58"/>
      <c r="HJ124" s="58"/>
      <c r="HK124" s="58"/>
      <c r="HL124" s="58"/>
      <c r="HM124" s="58"/>
      <c r="HN124" s="58"/>
      <c r="HO124" s="58"/>
    </row>
    <row r="125" spans="1:223" s="123" customFormat="1" ht="15.6">
      <c r="A125" s="27" t="s">
        <v>115</v>
      </c>
      <c r="B125" s="222"/>
      <c r="C125" s="222">
        <f>SUM(C117:C123)</f>
        <v>10.6</v>
      </c>
      <c r="D125" s="195">
        <v>2.06</v>
      </c>
      <c r="E125" s="195">
        <v>0.24</v>
      </c>
      <c r="F125" s="195">
        <v>0.3</v>
      </c>
      <c r="G125" s="195">
        <v>1.75</v>
      </c>
      <c r="H125" s="195">
        <v>1.21</v>
      </c>
      <c r="I125" s="195">
        <v>0.82</v>
      </c>
      <c r="J125" s="180" t="s">
        <v>173</v>
      </c>
      <c r="K125" s="92">
        <f>SUMPRODUCT($C117:$C123,K117:K123)/$C125</f>
        <v>7.4811320754716979</v>
      </c>
      <c r="L125" s="82">
        <f t="shared" ref="L125:AF125" si="11">SUMPRODUCT($C117:$C123,L117:L123)/$C125</f>
        <v>0</v>
      </c>
      <c r="M125" s="82">
        <f t="shared" si="11"/>
        <v>1.87811320754717</v>
      </c>
      <c r="N125" s="82">
        <f t="shared" si="11"/>
        <v>2.8324528301886795</v>
      </c>
      <c r="O125" s="82">
        <f t="shared" si="11"/>
        <v>2.8324528301886795</v>
      </c>
      <c r="P125" s="82">
        <f t="shared" si="11"/>
        <v>3.2332075471698114</v>
      </c>
      <c r="Q125" s="82">
        <f t="shared" si="11"/>
        <v>3.2807547169811326</v>
      </c>
      <c r="R125" s="82">
        <f t="shared" si="11"/>
        <v>3.3860377358490572</v>
      </c>
      <c r="S125" s="82">
        <f t="shared" si="11"/>
        <v>3.8368867924528307</v>
      </c>
      <c r="T125" s="82">
        <f t="shared" si="11"/>
        <v>4.1324528301886794</v>
      </c>
      <c r="U125" s="82">
        <f t="shared" si="11"/>
        <v>4.5116981132075482</v>
      </c>
      <c r="V125" s="82">
        <f t="shared" si="11"/>
        <v>4.9207547169811328</v>
      </c>
      <c r="W125" s="82">
        <f t="shared" si="11"/>
        <v>6.0914150943396219</v>
      </c>
      <c r="X125" s="82">
        <f>SUMPRODUCT($C117:$C123,X117:X123)/$C125</f>
        <v>9.1180188679245315</v>
      </c>
      <c r="Y125" s="82">
        <f>SUMPRODUCT($C117:$C123,Y117:Y123)/$C125</f>
        <v>17.432358490566038</v>
      </c>
      <c r="Z125" s="82">
        <f>SUMPRODUCT($C117:$C123,Z117:Z123)/$C125</f>
        <v>44.737169811320747</v>
      </c>
      <c r="AA125" s="82">
        <f>SUMPRODUCT($C117:$C123,AA117:AA123)/$C125</f>
        <v>89.662735849056602</v>
      </c>
      <c r="AB125" s="82">
        <f t="shared" si="11"/>
        <v>98.445094339622642</v>
      </c>
      <c r="AC125" s="82">
        <f t="shared" si="11"/>
        <v>99.10915094339623</v>
      </c>
      <c r="AD125" s="82">
        <f t="shared" si="11"/>
        <v>99.137452830188678</v>
      </c>
      <c r="AE125" s="82">
        <f t="shared" si="11"/>
        <v>99.153207547169799</v>
      </c>
      <c r="AF125" s="93">
        <f t="shared" si="11"/>
        <v>99.962358490566046</v>
      </c>
      <c r="AG125" s="196"/>
      <c r="AH125" s="119"/>
      <c r="AI125" s="119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2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21"/>
      <c r="BS125" s="121"/>
      <c r="BT125" s="121"/>
      <c r="BU125" s="121"/>
      <c r="BV125" s="121"/>
      <c r="BW125" s="121"/>
      <c r="BX125" s="121"/>
      <c r="BY125" s="121"/>
      <c r="BZ125" s="121"/>
      <c r="CA125" s="121"/>
      <c r="CB125" s="121"/>
      <c r="CC125" s="121"/>
      <c r="CD125" s="121"/>
      <c r="CE125" s="121"/>
      <c r="CF125" s="121"/>
      <c r="CG125" s="121"/>
      <c r="CH125" s="121"/>
      <c r="CI125" s="121"/>
      <c r="CJ125" s="121"/>
      <c r="CK125" s="121"/>
      <c r="CL125" s="121"/>
      <c r="CM125" s="121"/>
      <c r="CN125" s="121"/>
      <c r="CO125" s="121"/>
      <c r="CP125" s="121"/>
      <c r="CQ125" s="121"/>
      <c r="CR125" s="121"/>
      <c r="CS125" s="121"/>
      <c r="CT125" s="121"/>
      <c r="CU125" s="121"/>
      <c r="CV125" s="121"/>
      <c r="CW125" s="121"/>
      <c r="CX125" s="121"/>
      <c r="CY125" s="121"/>
      <c r="CZ125" s="121"/>
      <c r="DA125" s="121"/>
      <c r="DB125" s="121"/>
      <c r="DC125" s="121"/>
      <c r="DD125" s="121"/>
      <c r="DE125" s="121"/>
      <c r="DF125" s="121"/>
      <c r="DG125" s="121"/>
      <c r="DH125" s="121"/>
      <c r="DI125" s="121"/>
      <c r="DJ125" s="121"/>
      <c r="DK125" s="121"/>
      <c r="DL125" s="121"/>
      <c r="DM125" s="121"/>
      <c r="DN125" s="121"/>
      <c r="DO125" s="121"/>
      <c r="DP125" s="121"/>
      <c r="DQ125" s="121"/>
      <c r="DR125" s="121"/>
      <c r="DS125" s="121"/>
      <c r="DT125" s="121"/>
      <c r="DU125" s="121"/>
      <c r="DV125" s="121"/>
      <c r="DW125" s="121"/>
      <c r="DX125" s="121"/>
      <c r="DY125" s="121"/>
      <c r="DZ125" s="121"/>
      <c r="EA125" s="121"/>
      <c r="EB125" s="121"/>
      <c r="EC125" s="121"/>
      <c r="ED125" s="121"/>
      <c r="EE125" s="121"/>
      <c r="EF125" s="121"/>
      <c r="EG125" s="121"/>
      <c r="EH125" s="121"/>
      <c r="EI125" s="121"/>
      <c r="EJ125" s="121"/>
      <c r="EK125" s="121"/>
      <c r="EL125" s="121"/>
      <c r="EM125" s="121"/>
      <c r="EN125" s="121"/>
      <c r="EO125" s="121"/>
      <c r="EP125" s="121"/>
      <c r="EQ125" s="121"/>
      <c r="ER125" s="121"/>
      <c r="ES125" s="121"/>
      <c r="ET125" s="121"/>
      <c r="EU125" s="121"/>
      <c r="EV125" s="121"/>
      <c r="EW125" s="121"/>
      <c r="EX125" s="121"/>
      <c r="EY125" s="121"/>
      <c r="EZ125" s="121"/>
      <c r="FA125" s="121"/>
      <c r="FB125" s="121"/>
      <c r="FC125" s="121"/>
      <c r="FD125" s="121"/>
      <c r="FE125" s="121"/>
      <c r="FF125" s="121"/>
      <c r="FG125" s="121"/>
      <c r="FH125" s="121"/>
      <c r="FI125" s="121"/>
      <c r="FJ125" s="121"/>
      <c r="FK125" s="121"/>
      <c r="FL125" s="121"/>
      <c r="FM125" s="121"/>
      <c r="FN125" s="121"/>
      <c r="FO125" s="121"/>
      <c r="FP125" s="121"/>
      <c r="FQ125" s="121"/>
      <c r="FR125" s="121"/>
      <c r="FS125" s="121"/>
      <c r="FT125" s="121"/>
      <c r="FU125" s="121"/>
      <c r="FV125" s="121"/>
      <c r="FW125" s="121"/>
      <c r="FX125" s="121"/>
      <c r="FY125" s="121"/>
      <c r="FZ125" s="121"/>
      <c r="GA125" s="121"/>
      <c r="GB125" s="121"/>
      <c r="GC125" s="121"/>
      <c r="GD125" s="121"/>
      <c r="GE125" s="121"/>
      <c r="GF125" s="121"/>
      <c r="GG125" s="121"/>
      <c r="GH125" s="121"/>
      <c r="GI125" s="121"/>
      <c r="GJ125" s="121"/>
      <c r="GK125" s="121"/>
      <c r="GL125" s="121"/>
      <c r="GM125" s="121"/>
      <c r="GN125" s="121"/>
      <c r="GO125" s="121"/>
      <c r="GP125" s="121"/>
      <c r="GQ125" s="121"/>
      <c r="GR125" s="121"/>
      <c r="GS125" s="121"/>
      <c r="GT125" s="121"/>
      <c r="GU125" s="121"/>
      <c r="GV125" s="121"/>
      <c r="GW125" s="121"/>
      <c r="GX125" s="121"/>
      <c r="GY125" s="121"/>
      <c r="GZ125" s="121"/>
      <c r="HA125" s="121"/>
      <c r="HB125" s="121"/>
      <c r="HC125" s="121"/>
      <c r="HD125" s="121"/>
      <c r="HE125" s="121"/>
      <c r="HF125" s="121"/>
      <c r="HG125" s="121"/>
      <c r="HH125" s="121"/>
      <c r="HI125" s="121"/>
      <c r="HJ125" s="121"/>
      <c r="HK125" s="121"/>
      <c r="HL125" s="121"/>
      <c r="HM125" s="121"/>
      <c r="HN125" s="121"/>
      <c r="HO125" s="121"/>
    </row>
    <row r="126" spans="1:223" s="60" customFormat="1">
      <c r="A126" s="97"/>
      <c r="B126" s="158"/>
      <c r="C126" s="158"/>
      <c r="D126" s="14"/>
      <c r="E126" s="14"/>
      <c r="F126" s="14"/>
      <c r="G126" s="14"/>
      <c r="H126" s="14"/>
      <c r="I126" s="14"/>
      <c r="J126" s="36"/>
      <c r="K126" s="36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31"/>
      <c r="AG126" s="116"/>
      <c r="AH126" s="57"/>
      <c r="AI126" s="57"/>
      <c r="AJ126" s="58"/>
      <c r="AK126" s="58"/>
      <c r="AL126" s="58"/>
      <c r="AM126" s="58"/>
      <c r="AN126" s="58"/>
      <c r="AO126" s="58"/>
      <c r="AP126" s="58"/>
      <c r="AQ126" s="58"/>
      <c r="AR126" s="58"/>
      <c r="AS126" s="59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  <c r="DB126" s="58"/>
      <c r="DC126" s="58"/>
      <c r="DD126" s="58"/>
      <c r="DE126" s="58"/>
      <c r="DF126" s="58"/>
      <c r="DG126" s="58"/>
      <c r="DH126" s="58"/>
      <c r="DI126" s="58"/>
      <c r="DJ126" s="58"/>
      <c r="DK126" s="58"/>
      <c r="DL126" s="58"/>
      <c r="DM126" s="58"/>
      <c r="DN126" s="58"/>
      <c r="DO126" s="58"/>
      <c r="DP126" s="58"/>
      <c r="DQ126" s="58"/>
      <c r="DR126" s="58"/>
      <c r="DS126" s="58"/>
      <c r="DT126" s="58"/>
      <c r="DU126" s="58"/>
      <c r="DV126" s="58"/>
      <c r="DW126" s="58"/>
      <c r="DX126" s="58"/>
      <c r="DY126" s="58"/>
      <c r="DZ126" s="58"/>
      <c r="EA126" s="58"/>
      <c r="EB126" s="58"/>
      <c r="EC126" s="58"/>
      <c r="ED126" s="58"/>
      <c r="EE126" s="58"/>
      <c r="EF126" s="58"/>
      <c r="EG126" s="58"/>
      <c r="EH126" s="58"/>
      <c r="EI126" s="58"/>
      <c r="EJ126" s="58"/>
      <c r="EK126" s="58"/>
      <c r="EL126" s="58"/>
      <c r="EM126" s="58"/>
      <c r="EN126" s="58"/>
      <c r="EO126" s="58"/>
      <c r="EP126" s="58"/>
      <c r="EQ126" s="58"/>
      <c r="ER126" s="58"/>
      <c r="ES126" s="58"/>
      <c r="ET126" s="58"/>
      <c r="EU126" s="58"/>
      <c r="EV126" s="58"/>
      <c r="EW126" s="58"/>
      <c r="EX126" s="58"/>
      <c r="EY126" s="58"/>
      <c r="EZ126" s="58"/>
      <c r="FA126" s="58"/>
      <c r="FB126" s="58"/>
      <c r="FC126" s="58"/>
      <c r="FD126" s="58"/>
      <c r="FE126" s="58"/>
      <c r="FF126" s="58"/>
      <c r="FG126" s="58"/>
      <c r="FH126" s="58"/>
      <c r="FI126" s="58"/>
      <c r="FJ126" s="58"/>
      <c r="FK126" s="58"/>
      <c r="FL126" s="58"/>
      <c r="FM126" s="58"/>
      <c r="FN126" s="58"/>
      <c r="FO126" s="58"/>
      <c r="FP126" s="58"/>
      <c r="FQ126" s="58"/>
      <c r="FR126" s="58"/>
      <c r="FS126" s="58"/>
      <c r="FT126" s="58"/>
      <c r="FU126" s="58"/>
      <c r="FV126" s="58"/>
      <c r="FW126" s="58"/>
      <c r="FX126" s="58"/>
      <c r="FY126" s="58"/>
      <c r="FZ126" s="58"/>
      <c r="GA126" s="58"/>
      <c r="GB126" s="58"/>
      <c r="GC126" s="58"/>
      <c r="GD126" s="58"/>
      <c r="GE126" s="58"/>
      <c r="GF126" s="58"/>
      <c r="GG126" s="58"/>
      <c r="GH126" s="58"/>
      <c r="GI126" s="58"/>
      <c r="GJ126" s="58"/>
      <c r="GK126" s="58"/>
      <c r="GL126" s="58"/>
      <c r="GM126" s="58"/>
      <c r="GN126" s="58"/>
      <c r="GO126" s="58"/>
      <c r="GP126" s="58"/>
      <c r="GQ126" s="58"/>
      <c r="GR126" s="58"/>
      <c r="GS126" s="58"/>
      <c r="GT126" s="58"/>
      <c r="GU126" s="58"/>
      <c r="GV126" s="58"/>
      <c r="GW126" s="58"/>
      <c r="GX126" s="58"/>
      <c r="GY126" s="58"/>
      <c r="GZ126" s="58"/>
      <c r="HA126" s="58"/>
      <c r="HB126" s="58"/>
      <c r="HC126" s="58"/>
      <c r="HD126" s="58"/>
      <c r="HE126" s="58"/>
      <c r="HF126" s="58"/>
      <c r="HG126" s="58"/>
      <c r="HH126" s="58"/>
      <c r="HI126" s="58"/>
      <c r="HJ126" s="58"/>
      <c r="HK126" s="58"/>
      <c r="HL126" s="58"/>
      <c r="HM126" s="58"/>
      <c r="HN126" s="58"/>
      <c r="HO126" s="58"/>
    </row>
    <row r="127" spans="1:223" s="172" customFormat="1">
      <c r="A127" s="205" t="s">
        <v>116</v>
      </c>
      <c r="B127" s="203">
        <v>-20</v>
      </c>
      <c r="C127" s="203">
        <v>3.1</v>
      </c>
      <c r="D127" s="207">
        <v>1.92</v>
      </c>
      <c r="E127" s="207">
        <v>0.26</v>
      </c>
      <c r="F127" s="207">
        <v>0.38</v>
      </c>
      <c r="G127" s="207">
        <v>1.4</v>
      </c>
      <c r="H127" s="207">
        <v>1.61</v>
      </c>
      <c r="I127" s="207">
        <v>0.68</v>
      </c>
      <c r="J127" s="204" t="s">
        <v>173</v>
      </c>
      <c r="K127" s="204">
        <v>7</v>
      </c>
      <c r="L127" s="207">
        <v>0</v>
      </c>
      <c r="M127" s="207">
        <v>2</v>
      </c>
      <c r="N127" s="207">
        <v>2</v>
      </c>
      <c r="O127" s="207">
        <v>7.05</v>
      </c>
      <c r="P127" s="207">
        <v>8.02</v>
      </c>
      <c r="Q127" s="207">
        <v>8.1300000000000008</v>
      </c>
      <c r="R127" s="207">
        <v>8.81</v>
      </c>
      <c r="S127" s="207">
        <v>9.18</v>
      </c>
      <c r="T127" s="207">
        <v>9.66</v>
      </c>
      <c r="U127" s="207">
        <v>10.15</v>
      </c>
      <c r="V127" s="207">
        <v>10.68</v>
      </c>
      <c r="W127" s="207">
        <v>12.41</v>
      </c>
      <c r="X127" s="207">
        <v>16.61</v>
      </c>
      <c r="Y127" s="207">
        <v>26.92</v>
      </c>
      <c r="Z127" s="207">
        <v>54.32</v>
      </c>
      <c r="AA127" s="207">
        <v>91.88</v>
      </c>
      <c r="AB127" s="207">
        <v>98.91</v>
      </c>
      <c r="AC127" s="207">
        <v>99.3</v>
      </c>
      <c r="AD127" s="207">
        <v>99.31</v>
      </c>
      <c r="AE127" s="207">
        <v>99.32</v>
      </c>
      <c r="AF127" s="210">
        <v>99.99</v>
      </c>
      <c r="AG127" s="126"/>
      <c r="AH127" s="34"/>
      <c r="AI127" s="34"/>
      <c r="AJ127" s="28"/>
      <c r="AK127" s="28"/>
      <c r="AL127" s="28"/>
      <c r="AM127" s="28"/>
      <c r="AN127" s="28"/>
      <c r="AO127" s="28"/>
      <c r="AP127" s="28"/>
      <c r="AQ127" s="28"/>
      <c r="AR127" s="28"/>
      <c r="AS127" s="55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</row>
    <row r="128" spans="1:223" s="172" customFormat="1">
      <c r="A128" s="205" t="s">
        <v>117</v>
      </c>
      <c r="B128" s="203">
        <v>-24.2</v>
      </c>
      <c r="C128" s="203">
        <v>5.2</v>
      </c>
      <c r="D128" s="207">
        <v>2.13</v>
      </c>
      <c r="E128" s="207">
        <v>0.23</v>
      </c>
      <c r="F128" s="207">
        <v>0.24</v>
      </c>
      <c r="G128" s="207">
        <v>2.08</v>
      </c>
      <c r="H128" s="207">
        <v>0.39</v>
      </c>
      <c r="I128" s="207">
        <v>1.07</v>
      </c>
      <c r="J128" s="204" t="s">
        <v>173</v>
      </c>
      <c r="K128" s="204">
        <v>8</v>
      </c>
      <c r="L128" s="207">
        <v>0</v>
      </c>
      <c r="M128" s="207">
        <v>0</v>
      </c>
      <c r="N128" s="207">
        <v>0</v>
      </c>
      <c r="O128" s="207">
        <v>0</v>
      </c>
      <c r="P128" s="207">
        <v>0</v>
      </c>
      <c r="Q128" s="207">
        <v>0</v>
      </c>
      <c r="R128" s="207">
        <v>0</v>
      </c>
      <c r="S128" s="207">
        <v>0.04</v>
      </c>
      <c r="T128" s="207">
        <v>0.06</v>
      </c>
      <c r="U128" s="207">
        <v>0.06</v>
      </c>
      <c r="V128" s="207">
        <v>7.0000000000000007E-2</v>
      </c>
      <c r="W128" s="207">
        <v>0.19</v>
      </c>
      <c r="X128" s="207">
        <v>0.91</v>
      </c>
      <c r="Y128" s="207">
        <v>6.06</v>
      </c>
      <c r="Z128" s="207">
        <v>34.78</v>
      </c>
      <c r="AA128" s="207">
        <v>91.31</v>
      </c>
      <c r="AB128" s="207">
        <v>98.37</v>
      </c>
      <c r="AC128" s="207">
        <v>98.9</v>
      </c>
      <c r="AD128" s="207">
        <v>98.92</v>
      </c>
      <c r="AE128" s="207">
        <v>98.93</v>
      </c>
      <c r="AF128" s="210">
        <v>99.99</v>
      </c>
      <c r="AG128" s="126"/>
      <c r="AH128" s="34"/>
      <c r="AI128" s="34"/>
      <c r="AJ128" s="28"/>
      <c r="AK128" s="28"/>
      <c r="AL128" s="28"/>
      <c r="AM128" s="28"/>
      <c r="AN128" s="28"/>
      <c r="AO128" s="28"/>
      <c r="AP128" s="28"/>
      <c r="AQ128" s="28"/>
      <c r="AR128" s="28"/>
      <c r="AS128" s="55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</row>
    <row r="129" spans="1:223" s="28" customFormat="1">
      <c r="A129" s="205" t="s">
        <v>118</v>
      </c>
      <c r="B129" s="203">
        <v>-27.7</v>
      </c>
      <c r="C129" s="203">
        <v>0.2</v>
      </c>
      <c r="D129" s="207">
        <v>2.23</v>
      </c>
      <c r="E129" s="207">
        <v>0.21</v>
      </c>
      <c r="F129" s="207">
        <v>0.22</v>
      </c>
      <c r="G129" s="207">
        <v>2.2000000000000002</v>
      </c>
      <c r="H129" s="207">
        <v>0.48</v>
      </c>
      <c r="I129" s="207">
        <v>1.32</v>
      </c>
      <c r="J129" s="204" t="s">
        <v>173</v>
      </c>
      <c r="K129" s="204">
        <v>6</v>
      </c>
      <c r="L129" s="207">
        <v>0</v>
      </c>
      <c r="M129" s="207">
        <v>0</v>
      </c>
      <c r="N129" s="207">
        <v>0</v>
      </c>
      <c r="O129" s="207">
        <v>0</v>
      </c>
      <c r="P129" s="207">
        <v>0.48</v>
      </c>
      <c r="Q129" s="207">
        <v>0.48</v>
      </c>
      <c r="R129" s="207">
        <v>0.48</v>
      </c>
      <c r="S129" s="207">
        <v>0.48</v>
      </c>
      <c r="T129" s="207">
        <v>0.48</v>
      </c>
      <c r="U129" s="207">
        <v>0.5</v>
      </c>
      <c r="V129" s="207">
        <v>0.51</v>
      </c>
      <c r="W129" s="207">
        <v>0.56999999999999995</v>
      </c>
      <c r="X129" s="207">
        <v>0.74</v>
      </c>
      <c r="Y129" s="207">
        <v>1.95</v>
      </c>
      <c r="Z129" s="207">
        <v>19.04</v>
      </c>
      <c r="AA129" s="207">
        <v>85.8</v>
      </c>
      <c r="AB129" s="207">
        <v>97.19</v>
      </c>
      <c r="AC129" s="207">
        <v>98.6</v>
      </c>
      <c r="AD129" s="207">
        <v>98.66</v>
      </c>
      <c r="AE129" s="207">
        <v>98.68</v>
      </c>
      <c r="AF129" s="210">
        <v>100</v>
      </c>
      <c r="AG129" s="126"/>
      <c r="AH129" s="34"/>
      <c r="AI129" s="34"/>
      <c r="AS129" s="55"/>
    </row>
    <row r="130" spans="1:223" s="172" customFormat="1">
      <c r="A130" s="32" t="s">
        <v>119</v>
      </c>
      <c r="B130" s="166">
        <v>-29</v>
      </c>
      <c r="C130" s="106">
        <v>0</v>
      </c>
      <c r="D130" s="29">
        <v>2.2200000000000002</v>
      </c>
      <c r="E130" s="29">
        <v>0.21</v>
      </c>
      <c r="F130" s="29">
        <v>0.23</v>
      </c>
      <c r="G130" s="29">
        <v>2.11</v>
      </c>
      <c r="H130" s="29">
        <v>0.62</v>
      </c>
      <c r="I130" s="29">
        <v>4.1100000000000003</v>
      </c>
      <c r="J130" s="164" t="s">
        <v>173</v>
      </c>
      <c r="K130" s="164">
        <v>5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0.13</v>
      </c>
      <c r="R130" s="29">
        <v>0.21</v>
      </c>
      <c r="S130" s="29">
        <v>0.43</v>
      </c>
      <c r="T130" s="29">
        <v>0.78</v>
      </c>
      <c r="U130" s="29">
        <v>1.1499999999999999</v>
      </c>
      <c r="V130" s="29">
        <v>1.58</v>
      </c>
      <c r="W130" s="29">
        <v>2.4300000000000002</v>
      </c>
      <c r="X130" s="29">
        <v>4.1399999999999997</v>
      </c>
      <c r="Y130" s="29">
        <v>6.99</v>
      </c>
      <c r="Z130" s="29">
        <v>27.5</v>
      </c>
      <c r="AA130" s="29">
        <v>79.819999999999993</v>
      </c>
      <c r="AB130" s="29">
        <v>93.81</v>
      </c>
      <c r="AC130" s="29">
        <v>95.65</v>
      </c>
      <c r="AD130" s="29">
        <v>95.8</v>
      </c>
      <c r="AE130" s="29">
        <v>95.89</v>
      </c>
      <c r="AF130" s="165">
        <v>100</v>
      </c>
      <c r="AG130" s="126"/>
      <c r="AH130" s="34"/>
      <c r="AI130" s="34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</row>
    <row r="131" spans="1:223">
      <c r="A131" s="205" t="s">
        <v>110</v>
      </c>
      <c r="B131" s="204">
        <v>-17.8</v>
      </c>
      <c r="C131" s="203">
        <v>0.7</v>
      </c>
      <c r="D131" s="207">
        <v>2.0699999999999998</v>
      </c>
      <c r="E131" s="207">
        <v>0.24</v>
      </c>
      <c r="F131" s="207">
        <v>0.25</v>
      </c>
      <c r="G131" s="207">
        <v>1.98</v>
      </c>
      <c r="H131" s="207">
        <v>0.53</v>
      </c>
      <c r="I131" s="207">
        <v>0.96</v>
      </c>
      <c r="J131" s="204" t="s">
        <v>173</v>
      </c>
      <c r="K131" s="204">
        <v>7</v>
      </c>
      <c r="L131" s="207">
        <v>0</v>
      </c>
      <c r="M131" s="207">
        <v>0</v>
      </c>
      <c r="N131" s="207">
        <v>0</v>
      </c>
      <c r="O131" s="207">
        <v>0</v>
      </c>
      <c r="P131" s="207">
        <v>0</v>
      </c>
      <c r="Q131" s="207">
        <v>0</v>
      </c>
      <c r="R131" s="207">
        <v>0</v>
      </c>
      <c r="S131" s="207">
        <v>0.04</v>
      </c>
      <c r="T131" s="207">
        <v>0.09</v>
      </c>
      <c r="U131" s="207">
        <v>0.26</v>
      </c>
      <c r="V131" s="207">
        <v>0.43</v>
      </c>
      <c r="W131" s="207">
        <v>1.1599999999999999</v>
      </c>
      <c r="X131" s="207">
        <v>4.3099999999999996</v>
      </c>
      <c r="Y131" s="207">
        <v>15.27</v>
      </c>
      <c r="Z131" s="207">
        <v>43.93</v>
      </c>
      <c r="AA131" s="207">
        <v>88.25</v>
      </c>
      <c r="AB131" s="207">
        <v>98.1</v>
      </c>
      <c r="AC131" s="207">
        <v>98.99</v>
      </c>
      <c r="AD131" s="207">
        <v>99.03</v>
      </c>
      <c r="AE131" s="207">
        <v>99.04</v>
      </c>
      <c r="AF131" s="210">
        <v>99.97</v>
      </c>
      <c r="AG131" s="126"/>
    </row>
    <row r="132" spans="1:223">
      <c r="A132" s="32" t="s">
        <v>82</v>
      </c>
      <c r="B132" s="164">
        <v>-31.7</v>
      </c>
      <c r="C132" s="106">
        <v>0</v>
      </c>
      <c r="D132" s="29">
        <v>1.34</v>
      </c>
      <c r="E132" s="29">
        <v>0.4</v>
      </c>
      <c r="F132" s="29">
        <v>0.68</v>
      </c>
      <c r="G132" s="29">
        <v>0.55000000000000004</v>
      </c>
      <c r="H132" s="29">
        <v>2.0299999999999998</v>
      </c>
      <c r="I132" s="29">
        <v>6.62</v>
      </c>
      <c r="J132" s="164" t="s">
        <v>173</v>
      </c>
      <c r="K132" s="164">
        <v>4</v>
      </c>
      <c r="L132" s="29">
        <v>0</v>
      </c>
      <c r="M132" s="29">
        <v>0</v>
      </c>
      <c r="N132" s="29">
        <v>1.91</v>
      </c>
      <c r="O132" s="29">
        <v>8.51</v>
      </c>
      <c r="P132" s="29">
        <v>13.57</v>
      </c>
      <c r="Q132" s="29">
        <v>14.86</v>
      </c>
      <c r="R132" s="29">
        <v>16.579999999999998</v>
      </c>
      <c r="S132" s="29">
        <v>20.05</v>
      </c>
      <c r="T132" s="29">
        <v>22.55</v>
      </c>
      <c r="U132" s="29">
        <v>25.56</v>
      </c>
      <c r="V132" s="29">
        <v>29.64</v>
      </c>
      <c r="W132" s="29">
        <v>35.369999999999997</v>
      </c>
      <c r="X132" s="29">
        <v>43.82</v>
      </c>
      <c r="Y132" s="29">
        <v>53.02</v>
      </c>
      <c r="Z132" s="29">
        <v>65.760000000000005</v>
      </c>
      <c r="AA132" s="29">
        <v>79.150000000000006</v>
      </c>
      <c r="AB132" s="29">
        <v>89.68</v>
      </c>
      <c r="AC132" s="29">
        <v>92.69</v>
      </c>
      <c r="AD132" s="29">
        <v>92.72</v>
      </c>
      <c r="AE132" s="29">
        <v>93.38</v>
      </c>
      <c r="AF132" s="165">
        <v>100</v>
      </c>
      <c r="AG132" s="126"/>
    </row>
    <row r="133" spans="1:223">
      <c r="A133" s="32" t="s">
        <v>97</v>
      </c>
      <c r="B133" s="106"/>
      <c r="C133" s="106"/>
      <c r="D133" s="33"/>
      <c r="E133" s="33"/>
      <c r="F133" s="33"/>
      <c r="G133" s="33"/>
      <c r="H133" s="33"/>
      <c r="I133" s="33"/>
      <c r="J133" s="91"/>
      <c r="K133" s="91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G133" s="126"/>
    </row>
    <row r="134" spans="1:223" s="123" customFormat="1" ht="15.6">
      <c r="A134" s="27" t="s">
        <v>120</v>
      </c>
      <c r="B134" s="222"/>
      <c r="C134" s="222">
        <f>SUM(C127:C132)</f>
        <v>9.1999999999999993</v>
      </c>
      <c r="D134" s="195">
        <v>2.08</v>
      </c>
      <c r="E134" s="195">
        <v>0.23699999999999999</v>
      </c>
      <c r="F134" s="195">
        <v>0.28000000000000003</v>
      </c>
      <c r="G134" s="195">
        <v>1.84</v>
      </c>
      <c r="H134" s="195">
        <v>1.04</v>
      </c>
      <c r="I134" s="195">
        <v>0.94</v>
      </c>
      <c r="J134" s="180" t="s">
        <v>173</v>
      </c>
      <c r="K134" s="92">
        <f>SUMPRODUCT($C127:$C132,K127:K132)/$C134</f>
        <v>7.5434782608695663</v>
      </c>
      <c r="L134" s="82">
        <f t="shared" ref="L134:AE134" si="12">SUMPRODUCT($C127:$C132,L127:L132)/$C134</f>
        <v>0</v>
      </c>
      <c r="M134" s="82">
        <f t="shared" si="12"/>
        <v>0.67391304347826098</v>
      </c>
      <c r="N134" s="82">
        <f t="shared" si="12"/>
        <v>0.67391304347826098</v>
      </c>
      <c r="O134" s="82">
        <f t="shared" si="12"/>
        <v>2.37554347826087</v>
      </c>
      <c r="P134" s="82">
        <f t="shared" si="12"/>
        <v>2.7128260869565217</v>
      </c>
      <c r="Q134" s="82">
        <f t="shared" si="12"/>
        <v>2.7498913043478268</v>
      </c>
      <c r="R134" s="82">
        <f t="shared" si="12"/>
        <v>2.9790217391304354</v>
      </c>
      <c r="S134" s="82">
        <f t="shared" si="12"/>
        <v>3.1293478260869563</v>
      </c>
      <c r="T134" s="82">
        <f t="shared" si="12"/>
        <v>3.3061956521739133</v>
      </c>
      <c r="U134" s="82">
        <f t="shared" si="12"/>
        <v>3.484673913043479</v>
      </c>
      <c r="V134" s="82">
        <f t="shared" si="12"/>
        <v>3.6820652173913038</v>
      </c>
      <c r="W134" s="82">
        <f t="shared" si="12"/>
        <v>4.3896739130434783</v>
      </c>
      <c r="X134" s="82">
        <f t="shared" si="12"/>
        <v>6.4552173913043491</v>
      </c>
      <c r="Y134" s="82">
        <f t="shared" si="12"/>
        <v>13.700326086956524</v>
      </c>
      <c r="Z134" s="82">
        <f t="shared" si="12"/>
        <v>41.718152173913047</v>
      </c>
      <c r="AA134" s="82">
        <f t="shared" si="12"/>
        <v>91.149456521739125</v>
      </c>
      <c r="AB134" s="82">
        <f t="shared" si="12"/>
        <v>98.505760869565222</v>
      </c>
      <c r="AC134" s="82">
        <f t="shared" si="12"/>
        <v>99.035108695652198</v>
      </c>
      <c r="AD134" s="82">
        <f t="shared" si="12"/>
        <v>99.054130434782621</v>
      </c>
      <c r="AE134" s="82">
        <f t="shared" si="12"/>
        <v>99.064347826086959</v>
      </c>
      <c r="AF134" s="93">
        <f>SUMPRODUCT($C127:$C132,AF127:AF132)/$C134</f>
        <v>99.988695652173917</v>
      </c>
      <c r="AG134" s="196"/>
      <c r="AH134" s="119"/>
      <c r="AI134" s="119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21"/>
      <c r="BS134" s="121"/>
      <c r="BT134" s="121"/>
      <c r="BU134" s="121"/>
      <c r="BV134" s="121"/>
      <c r="BW134" s="121"/>
      <c r="BX134" s="121"/>
      <c r="BY134" s="121"/>
      <c r="BZ134" s="121"/>
      <c r="CA134" s="121"/>
      <c r="CB134" s="121"/>
      <c r="CC134" s="121"/>
      <c r="CD134" s="121"/>
      <c r="CE134" s="121"/>
      <c r="CF134" s="121"/>
      <c r="CG134" s="121"/>
      <c r="CH134" s="121"/>
      <c r="CI134" s="121"/>
      <c r="CJ134" s="121"/>
      <c r="CK134" s="121"/>
      <c r="CL134" s="121"/>
      <c r="CM134" s="121"/>
      <c r="CN134" s="121"/>
      <c r="CO134" s="121"/>
      <c r="CP134" s="121"/>
      <c r="CQ134" s="121"/>
      <c r="CR134" s="121"/>
      <c r="CS134" s="121"/>
      <c r="CT134" s="121"/>
      <c r="CU134" s="121"/>
      <c r="CV134" s="121"/>
      <c r="CW134" s="121"/>
      <c r="CX134" s="121"/>
      <c r="CY134" s="121"/>
      <c r="CZ134" s="121"/>
      <c r="DA134" s="121"/>
      <c r="DB134" s="121"/>
      <c r="DC134" s="121"/>
      <c r="DD134" s="121"/>
      <c r="DE134" s="121"/>
      <c r="DF134" s="121"/>
      <c r="DG134" s="121"/>
      <c r="DH134" s="121"/>
      <c r="DI134" s="121"/>
      <c r="DJ134" s="121"/>
      <c r="DK134" s="121"/>
      <c r="DL134" s="121"/>
      <c r="DM134" s="121"/>
      <c r="DN134" s="121"/>
      <c r="DO134" s="121"/>
      <c r="DP134" s="121"/>
      <c r="DQ134" s="121"/>
      <c r="DR134" s="121"/>
      <c r="DS134" s="121"/>
      <c r="DT134" s="121"/>
      <c r="DU134" s="121"/>
      <c r="DV134" s="121"/>
      <c r="DW134" s="121"/>
      <c r="DX134" s="121"/>
      <c r="DY134" s="121"/>
      <c r="DZ134" s="121"/>
      <c r="EA134" s="121"/>
      <c r="EB134" s="121"/>
      <c r="EC134" s="121"/>
      <c r="ED134" s="121"/>
      <c r="EE134" s="121"/>
      <c r="EF134" s="121"/>
      <c r="EG134" s="121"/>
      <c r="EH134" s="121"/>
      <c r="EI134" s="121"/>
      <c r="EJ134" s="121"/>
      <c r="EK134" s="121"/>
      <c r="EL134" s="121"/>
      <c r="EM134" s="121"/>
      <c r="EN134" s="121"/>
      <c r="EO134" s="121"/>
      <c r="EP134" s="121"/>
      <c r="EQ134" s="121"/>
      <c r="ER134" s="121"/>
      <c r="ES134" s="121"/>
      <c r="ET134" s="121"/>
      <c r="EU134" s="121"/>
      <c r="EV134" s="121"/>
      <c r="EW134" s="121"/>
      <c r="EX134" s="121"/>
      <c r="EY134" s="121"/>
      <c r="EZ134" s="121"/>
      <c r="FA134" s="121"/>
      <c r="FB134" s="121"/>
      <c r="FC134" s="121"/>
      <c r="FD134" s="121"/>
      <c r="FE134" s="121"/>
      <c r="FF134" s="121"/>
      <c r="FG134" s="121"/>
      <c r="FH134" s="121"/>
      <c r="FI134" s="121"/>
      <c r="FJ134" s="121"/>
      <c r="FK134" s="121"/>
      <c r="FL134" s="121"/>
      <c r="FM134" s="121"/>
      <c r="FN134" s="121"/>
      <c r="FO134" s="121"/>
      <c r="FP134" s="121"/>
      <c r="FQ134" s="121"/>
      <c r="FR134" s="121"/>
      <c r="FS134" s="121"/>
      <c r="FT134" s="121"/>
      <c r="FU134" s="121"/>
      <c r="FV134" s="121"/>
      <c r="FW134" s="121"/>
      <c r="FX134" s="121"/>
      <c r="FY134" s="121"/>
      <c r="FZ134" s="121"/>
      <c r="GA134" s="121"/>
      <c r="GB134" s="121"/>
      <c r="GC134" s="121"/>
      <c r="GD134" s="121"/>
      <c r="GE134" s="121"/>
      <c r="GF134" s="121"/>
      <c r="GG134" s="121"/>
      <c r="GH134" s="121"/>
      <c r="GI134" s="121"/>
      <c r="GJ134" s="121"/>
      <c r="GK134" s="121"/>
      <c r="GL134" s="121"/>
      <c r="GM134" s="121"/>
      <c r="GN134" s="121"/>
      <c r="GO134" s="121"/>
      <c r="GP134" s="121"/>
      <c r="GQ134" s="121"/>
      <c r="GR134" s="121"/>
      <c r="GS134" s="121"/>
      <c r="GT134" s="121"/>
      <c r="GU134" s="121"/>
      <c r="GV134" s="121"/>
      <c r="GW134" s="121"/>
      <c r="GX134" s="121"/>
      <c r="GY134" s="121"/>
      <c r="GZ134" s="121"/>
      <c r="HA134" s="121"/>
      <c r="HB134" s="121"/>
      <c r="HC134" s="121"/>
      <c r="HD134" s="121"/>
      <c r="HE134" s="121"/>
      <c r="HF134" s="121"/>
      <c r="HG134" s="121"/>
      <c r="HH134" s="121"/>
      <c r="HI134" s="121"/>
      <c r="HJ134" s="121"/>
      <c r="HK134" s="121"/>
      <c r="HL134" s="121"/>
      <c r="HM134" s="121"/>
      <c r="HN134" s="121"/>
      <c r="HO134" s="121"/>
    </row>
    <row r="135" spans="1:223">
      <c r="A135" s="97"/>
      <c r="B135" s="158"/>
      <c r="C135" s="158"/>
      <c r="D135" s="14"/>
      <c r="E135" s="14"/>
      <c r="F135" s="14"/>
      <c r="G135" s="14"/>
      <c r="H135" s="14"/>
      <c r="I135" s="14"/>
      <c r="J135" s="36"/>
      <c r="K135" s="36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31"/>
      <c r="AG135" s="126"/>
    </row>
    <row r="136" spans="1:223" s="28" customFormat="1">
      <c r="A136" s="205" t="s">
        <v>121</v>
      </c>
      <c r="B136" s="203">
        <v>-17.2</v>
      </c>
      <c r="C136" s="203">
        <v>0.6</v>
      </c>
      <c r="D136" s="207">
        <v>2.06</v>
      </c>
      <c r="E136" s="207">
        <v>0.24</v>
      </c>
      <c r="F136" s="207">
        <v>0.33</v>
      </c>
      <c r="G136" s="207">
        <v>1.61</v>
      </c>
      <c r="H136" s="207">
        <v>1.38</v>
      </c>
      <c r="I136" s="207">
        <v>0.6</v>
      </c>
      <c r="J136" s="204">
        <v>8.81</v>
      </c>
      <c r="K136" s="204">
        <v>7</v>
      </c>
      <c r="L136" s="207">
        <v>0</v>
      </c>
      <c r="M136" s="207">
        <v>0</v>
      </c>
      <c r="N136" s="207">
        <v>1.1299999999999999</v>
      </c>
      <c r="O136" s="207">
        <v>2.0699999999999998</v>
      </c>
      <c r="P136" s="207">
        <v>5.18</v>
      </c>
      <c r="Q136" s="207">
        <v>5.45</v>
      </c>
      <c r="R136" s="207">
        <v>5.95</v>
      </c>
      <c r="S136" s="207">
        <v>6.31</v>
      </c>
      <c r="T136" s="207">
        <v>6.98</v>
      </c>
      <c r="U136" s="207">
        <v>7.77</v>
      </c>
      <c r="V136" s="207">
        <v>8.8800000000000008</v>
      </c>
      <c r="W136" s="207">
        <v>11.56</v>
      </c>
      <c r="X136" s="207">
        <v>17.04</v>
      </c>
      <c r="Y136" s="207">
        <v>24.94</v>
      </c>
      <c r="Z136" s="207">
        <v>44.65</v>
      </c>
      <c r="AA136" s="207">
        <v>86.46</v>
      </c>
      <c r="AB136" s="207">
        <v>97.53</v>
      </c>
      <c r="AC136" s="207">
        <v>99.34</v>
      </c>
      <c r="AD136" s="207">
        <v>99.39</v>
      </c>
      <c r="AE136" s="207">
        <v>99.4</v>
      </c>
      <c r="AF136" s="210">
        <v>99.99</v>
      </c>
      <c r="AG136" s="126"/>
      <c r="AH136" s="34"/>
      <c r="AI136" s="34"/>
    </row>
    <row r="137" spans="1:223" s="172" customFormat="1">
      <c r="A137" s="205" t="s">
        <v>122</v>
      </c>
      <c r="B137" s="203">
        <v>-18.8</v>
      </c>
      <c r="C137" s="203">
        <v>2.6</v>
      </c>
      <c r="D137" s="207">
        <v>2.13</v>
      </c>
      <c r="E137" s="207">
        <v>0.23</v>
      </c>
      <c r="F137" s="207">
        <v>0.3</v>
      </c>
      <c r="G137" s="207">
        <v>1.74</v>
      </c>
      <c r="H137" s="207">
        <v>1.36</v>
      </c>
      <c r="I137" s="207">
        <v>0.81</v>
      </c>
      <c r="J137" s="204">
        <v>7.35</v>
      </c>
      <c r="K137" s="204">
        <v>7</v>
      </c>
      <c r="L137" s="207">
        <v>0</v>
      </c>
      <c r="M137" s="207">
        <v>0</v>
      </c>
      <c r="N137" s="207">
        <v>2.5099999999999998</v>
      </c>
      <c r="O137" s="207">
        <v>4.22</v>
      </c>
      <c r="P137" s="207">
        <v>4.49</v>
      </c>
      <c r="Q137" s="207">
        <v>4.88</v>
      </c>
      <c r="R137" s="207">
        <v>5.3</v>
      </c>
      <c r="S137" s="207">
        <v>5.64</v>
      </c>
      <c r="T137" s="207">
        <v>6.13</v>
      </c>
      <c r="U137" s="207">
        <v>6.53</v>
      </c>
      <c r="V137" s="207">
        <v>6.96</v>
      </c>
      <c r="W137" s="207">
        <v>8.07</v>
      </c>
      <c r="X137" s="207">
        <v>10.97</v>
      </c>
      <c r="Y137" s="207">
        <v>17.05</v>
      </c>
      <c r="Z137" s="207">
        <v>38.090000000000003</v>
      </c>
      <c r="AA137" s="207">
        <v>85.67</v>
      </c>
      <c r="AB137" s="207">
        <v>97.7</v>
      </c>
      <c r="AC137" s="207">
        <v>99.15</v>
      </c>
      <c r="AD137" s="207">
        <v>99.17</v>
      </c>
      <c r="AE137" s="207">
        <v>99.19</v>
      </c>
      <c r="AF137" s="210">
        <v>99.98</v>
      </c>
      <c r="AG137" s="126"/>
      <c r="AH137" s="34"/>
      <c r="AI137" s="34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</row>
    <row r="138" spans="1:223" s="28" customFormat="1">
      <c r="A138" s="205" t="s">
        <v>123</v>
      </c>
      <c r="B138" s="203">
        <v>-24</v>
      </c>
      <c r="C138" s="203">
        <v>6.9</v>
      </c>
      <c r="D138" s="207">
        <v>2.2000000000000002</v>
      </c>
      <c r="E138" s="207">
        <v>0.22</v>
      </c>
      <c r="F138" s="207">
        <v>0.22</v>
      </c>
      <c r="G138" s="207">
        <v>2.17</v>
      </c>
      <c r="H138" s="207">
        <v>0.35</v>
      </c>
      <c r="I138" s="207">
        <v>0.68</v>
      </c>
      <c r="J138" s="204">
        <v>0.16</v>
      </c>
      <c r="K138" s="204">
        <v>8</v>
      </c>
      <c r="L138" s="207">
        <v>0</v>
      </c>
      <c r="M138" s="207">
        <v>0</v>
      </c>
      <c r="N138" s="207">
        <v>0</v>
      </c>
      <c r="O138" s="207">
        <v>0</v>
      </c>
      <c r="P138" s="207">
        <v>0</v>
      </c>
      <c r="Q138" s="207">
        <v>0</v>
      </c>
      <c r="R138" s="207">
        <v>0.01</v>
      </c>
      <c r="S138" s="207">
        <v>0.09</v>
      </c>
      <c r="T138" s="207">
        <v>0.1</v>
      </c>
      <c r="U138" s="207">
        <v>0.11</v>
      </c>
      <c r="V138" s="207">
        <v>0.13</v>
      </c>
      <c r="W138" s="207">
        <v>0.18</v>
      </c>
      <c r="X138" s="207">
        <v>0.34</v>
      </c>
      <c r="Y138" s="207">
        <v>2.12</v>
      </c>
      <c r="Z138" s="207">
        <v>23.62</v>
      </c>
      <c r="AA138" s="207">
        <v>88.48</v>
      </c>
      <c r="AB138" s="207">
        <v>98.62</v>
      </c>
      <c r="AC138" s="207">
        <v>99.27</v>
      </c>
      <c r="AD138" s="207">
        <v>99.31</v>
      </c>
      <c r="AE138" s="207">
        <v>99.32</v>
      </c>
      <c r="AF138" s="210">
        <v>99.98</v>
      </c>
      <c r="AG138" s="126"/>
      <c r="AH138" s="34"/>
      <c r="AI138" s="34"/>
    </row>
    <row r="139" spans="1:223" s="28" customFormat="1">
      <c r="A139" s="32" t="s">
        <v>124</v>
      </c>
      <c r="B139" s="166">
        <v>-28.6</v>
      </c>
      <c r="C139" s="106">
        <v>0</v>
      </c>
      <c r="D139" s="29">
        <v>2.2200000000000002</v>
      </c>
      <c r="E139" s="29">
        <v>0.21</v>
      </c>
      <c r="F139" s="29">
        <v>0.22</v>
      </c>
      <c r="G139" s="29">
        <v>2.21</v>
      </c>
      <c r="H139" s="29">
        <v>0.33</v>
      </c>
      <c r="I139" s="29">
        <v>0.84</v>
      </c>
      <c r="J139" s="164">
        <v>0.19</v>
      </c>
      <c r="K139" s="164">
        <v>6</v>
      </c>
      <c r="L139" s="29">
        <v>0</v>
      </c>
      <c r="M139" s="29"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0.01</v>
      </c>
      <c r="U139" s="29">
        <v>0.01</v>
      </c>
      <c r="V139" s="29">
        <v>0.02</v>
      </c>
      <c r="W139" s="29">
        <v>0.02</v>
      </c>
      <c r="X139" s="29">
        <v>0.1</v>
      </c>
      <c r="Y139" s="29">
        <v>1.46</v>
      </c>
      <c r="Z139" s="29">
        <v>21.3</v>
      </c>
      <c r="AA139" s="29">
        <v>85.45</v>
      </c>
      <c r="AB139" s="29">
        <v>98.51</v>
      </c>
      <c r="AC139" s="29">
        <v>99.09</v>
      </c>
      <c r="AD139" s="29">
        <v>99.13</v>
      </c>
      <c r="AE139" s="29">
        <v>99.16</v>
      </c>
      <c r="AF139" s="165">
        <v>99.94</v>
      </c>
      <c r="AG139" s="126"/>
      <c r="AH139" s="34"/>
      <c r="AI139" s="34"/>
      <c r="AS139" s="55"/>
    </row>
    <row r="140" spans="1:223" s="28" customFormat="1">
      <c r="A140" s="32" t="s">
        <v>125</v>
      </c>
      <c r="B140" s="166">
        <v>-29.6</v>
      </c>
      <c r="C140" s="106">
        <v>0</v>
      </c>
      <c r="D140" s="29">
        <v>2.23</v>
      </c>
      <c r="E140" s="29">
        <v>0.21</v>
      </c>
      <c r="F140" s="29">
        <v>0.23</v>
      </c>
      <c r="G140" s="29">
        <v>2.12</v>
      </c>
      <c r="H140" s="29">
        <v>0.56000000000000005</v>
      </c>
      <c r="I140" s="29">
        <v>8.4499999999999993</v>
      </c>
      <c r="J140" s="164" t="s">
        <v>173</v>
      </c>
      <c r="K140" s="164">
        <v>4</v>
      </c>
      <c r="L140" s="29">
        <v>0</v>
      </c>
      <c r="M140" s="29">
        <v>0</v>
      </c>
      <c r="N140" s="29">
        <v>0</v>
      </c>
      <c r="O140" s="29">
        <v>0</v>
      </c>
      <c r="P140" s="29">
        <v>0.19</v>
      </c>
      <c r="Q140" s="29">
        <v>0.2</v>
      </c>
      <c r="R140" s="29">
        <v>0.24</v>
      </c>
      <c r="S140" s="29">
        <v>0.36</v>
      </c>
      <c r="T140" s="29">
        <v>0.45</v>
      </c>
      <c r="U140" s="29">
        <v>0.77</v>
      </c>
      <c r="V140" s="29">
        <v>1.1599999999999999</v>
      </c>
      <c r="W140" s="29">
        <v>1.79</v>
      </c>
      <c r="X140" s="29">
        <v>3.03</v>
      </c>
      <c r="Y140" s="29">
        <v>5.85</v>
      </c>
      <c r="Z140" s="29">
        <v>22.94</v>
      </c>
      <c r="AA140" s="29">
        <v>80.8</v>
      </c>
      <c r="AB140" s="29">
        <v>89.83</v>
      </c>
      <c r="AC140" s="29">
        <v>91.26</v>
      </c>
      <c r="AD140" s="29">
        <v>91.48</v>
      </c>
      <c r="AE140" s="29">
        <v>91.55</v>
      </c>
      <c r="AF140" s="165">
        <v>100</v>
      </c>
      <c r="AG140" s="126"/>
      <c r="AH140" s="34"/>
      <c r="AI140" s="34"/>
      <c r="AS140" s="55"/>
    </row>
    <row r="141" spans="1:223">
      <c r="A141" s="32" t="s">
        <v>82</v>
      </c>
      <c r="B141" s="164">
        <v>-31.7</v>
      </c>
      <c r="C141" s="106">
        <v>0</v>
      </c>
      <c r="D141" s="29">
        <v>1.34</v>
      </c>
      <c r="E141" s="29">
        <v>0.4</v>
      </c>
      <c r="F141" s="29">
        <v>0.68</v>
      </c>
      <c r="G141" s="29">
        <v>0.55000000000000004</v>
      </c>
      <c r="H141" s="29">
        <v>2.0299999999999998</v>
      </c>
      <c r="I141" s="29">
        <v>6.62</v>
      </c>
      <c r="J141" s="164" t="s">
        <v>173</v>
      </c>
      <c r="K141" s="164">
        <v>4</v>
      </c>
      <c r="L141" s="29">
        <v>0</v>
      </c>
      <c r="M141" s="29">
        <v>0</v>
      </c>
      <c r="N141" s="29">
        <v>1.91</v>
      </c>
      <c r="O141" s="29">
        <v>8.51</v>
      </c>
      <c r="P141" s="29">
        <v>13.57</v>
      </c>
      <c r="Q141" s="29">
        <v>14.86</v>
      </c>
      <c r="R141" s="29">
        <v>16.579999999999998</v>
      </c>
      <c r="S141" s="29">
        <v>20.05</v>
      </c>
      <c r="T141" s="29">
        <v>22.55</v>
      </c>
      <c r="U141" s="29">
        <v>25.56</v>
      </c>
      <c r="V141" s="29">
        <v>29.64</v>
      </c>
      <c r="W141" s="29">
        <v>35.369999999999997</v>
      </c>
      <c r="X141" s="29">
        <v>43.82</v>
      </c>
      <c r="Y141" s="29">
        <v>53.02</v>
      </c>
      <c r="Z141" s="29">
        <v>65.760000000000005</v>
      </c>
      <c r="AA141" s="29">
        <v>79.150000000000006</v>
      </c>
      <c r="AB141" s="29">
        <v>89.68</v>
      </c>
      <c r="AC141" s="29">
        <v>92.69</v>
      </c>
      <c r="AD141" s="29">
        <v>92.72</v>
      </c>
      <c r="AE141" s="29">
        <v>93.38</v>
      </c>
      <c r="AF141" s="165">
        <v>100</v>
      </c>
      <c r="AG141" s="126"/>
      <c r="AS141" s="55"/>
    </row>
    <row r="142" spans="1:223" s="123" customFormat="1" ht="15.6">
      <c r="A142" s="97" t="s">
        <v>97</v>
      </c>
      <c r="B142" s="44"/>
      <c r="C142" s="44"/>
      <c r="D142" s="42"/>
      <c r="E142" s="42"/>
      <c r="F142" s="77"/>
      <c r="G142" s="42"/>
      <c r="H142" s="42"/>
      <c r="I142" s="42"/>
      <c r="J142" s="38"/>
      <c r="K142" s="38"/>
      <c r="L142" s="42"/>
      <c r="M142" s="42"/>
      <c r="N142" s="42"/>
      <c r="O142" s="42"/>
      <c r="P142" s="42"/>
      <c r="Q142" s="42"/>
      <c r="R142" s="42"/>
      <c r="S142" s="78"/>
      <c r="T142" s="42"/>
      <c r="U142" s="42"/>
      <c r="V142" s="42"/>
      <c r="W142" s="42"/>
      <c r="X142" s="42"/>
      <c r="Y142" s="42"/>
      <c r="Z142" s="42"/>
      <c r="AA142" s="42"/>
      <c r="AB142" s="42"/>
      <c r="AC142" s="14"/>
      <c r="AD142" s="14"/>
      <c r="AE142" s="14"/>
      <c r="AF142" s="31"/>
      <c r="AG142" s="196"/>
      <c r="AH142" s="120"/>
      <c r="AI142" s="119"/>
      <c r="AJ142" s="121"/>
      <c r="AK142" s="121"/>
      <c r="AL142" s="121"/>
      <c r="AM142" s="122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21"/>
      <c r="BV142" s="121"/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1"/>
      <c r="CS142" s="121"/>
      <c r="CT142" s="121"/>
      <c r="CU142" s="121"/>
      <c r="CV142" s="121"/>
      <c r="CW142" s="121"/>
      <c r="CX142" s="121"/>
      <c r="CY142" s="121"/>
      <c r="CZ142" s="121"/>
      <c r="DA142" s="121"/>
      <c r="DB142" s="121"/>
      <c r="DC142" s="121"/>
      <c r="DD142" s="121"/>
      <c r="DE142" s="121"/>
      <c r="DF142" s="121"/>
      <c r="DG142" s="121"/>
      <c r="DH142" s="121"/>
      <c r="DI142" s="121"/>
      <c r="DJ142" s="121"/>
      <c r="DK142" s="121"/>
      <c r="DL142" s="121"/>
      <c r="DM142" s="121"/>
      <c r="DN142" s="121"/>
      <c r="DO142" s="121"/>
      <c r="DP142" s="121"/>
      <c r="DQ142" s="121"/>
      <c r="DR142" s="121"/>
      <c r="DS142" s="121"/>
      <c r="DT142" s="121"/>
      <c r="DU142" s="121"/>
      <c r="DV142" s="121"/>
      <c r="DW142" s="121"/>
      <c r="DX142" s="121"/>
      <c r="DY142" s="121"/>
      <c r="DZ142" s="121"/>
      <c r="EA142" s="121"/>
      <c r="EB142" s="121"/>
      <c r="EC142" s="121"/>
      <c r="ED142" s="121"/>
      <c r="EE142" s="121"/>
      <c r="EF142" s="121"/>
      <c r="EG142" s="121"/>
      <c r="EH142" s="121"/>
      <c r="EI142" s="121"/>
      <c r="EJ142" s="121"/>
      <c r="EK142" s="121"/>
      <c r="EL142" s="121"/>
      <c r="EM142" s="121"/>
      <c r="EN142" s="121"/>
      <c r="EO142" s="121"/>
      <c r="EP142" s="121"/>
      <c r="EQ142" s="121"/>
      <c r="ER142" s="121"/>
      <c r="ES142" s="121"/>
      <c r="ET142" s="121"/>
      <c r="EU142" s="121"/>
      <c r="EV142" s="121"/>
      <c r="EW142" s="121"/>
      <c r="EX142" s="121"/>
      <c r="EY142" s="121"/>
      <c r="EZ142" s="121"/>
      <c r="FA142" s="121"/>
      <c r="FB142" s="121"/>
      <c r="FC142" s="121"/>
      <c r="FD142" s="121"/>
      <c r="FE142" s="121"/>
      <c r="FF142" s="121"/>
      <c r="FG142" s="121"/>
      <c r="FH142" s="121"/>
      <c r="FI142" s="121"/>
      <c r="FJ142" s="121"/>
      <c r="FK142" s="121"/>
      <c r="FL142" s="121"/>
      <c r="FM142" s="121"/>
      <c r="FN142" s="121"/>
      <c r="FO142" s="121"/>
      <c r="FP142" s="121"/>
      <c r="FQ142" s="121"/>
      <c r="FR142" s="121"/>
      <c r="FS142" s="121"/>
      <c r="FT142" s="121"/>
      <c r="FU142" s="121"/>
      <c r="FV142" s="121"/>
      <c r="FW142" s="121"/>
      <c r="FX142" s="121"/>
      <c r="FY142" s="121"/>
      <c r="FZ142" s="121"/>
      <c r="GA142" s="121"/>
      <c r="GB142" s="121"/>
      <c r="GC142" s="121"/>
      <c r="GD142" s="121"/>
      <c r="GE142" s="121"/>
      <c r="GF142" s="121"/>
      <c r="GG142" s="121"/>
      <c r="GH142" s="121"/>
      <c r="GI142" s="121"/>
      <c r="GJ142" s="121"/>
      <c r="GK142" s="121"/>
      <c r="GL142" s="121"/>
      <c r="GM142" s="121"/>
      <c r="GN142" s="121"/>
      <c r="GO142" s="121"/>
      <c r="GP142" s="121"/>
      <c r="GQ142" s="121"/>
      <c r="GR142" s="121"/>
      <c r="GS142" s="121"/>
      <c r="GT142" s="121"/>
      <c r="GU142" s="121"/>
      <c r="GV142" s="121"/>
      <c r="GW142" s="121"/>
      <c r="GX142" s="121"/>
      <c r="GY142" s="121"/>
      <c r="GZ142" s="121"/>
      <c r="HA142" s="121"/>
      <c r="HB142" s="121"/>
      <c r="HC142" s="121"/>
      <c r="HD142" s="121"/>
      <c r="HE142" s="121"/>
      <c r="HF142" s="121"/>
      <c r="HG142" s="121"/>
      <c r="HH142" s="121"/>
      <c r="HI142" s="121"/>
      <c r="HJ142" s="121"/>
      <c r="HK142" s="121"/>
      <c r="HL142" s="121"/>
      <c r="HM142" s="121"/>
      <c r="HN142" s="121"/>
      <c r="HO142" s="121"/>
    </row>
    <row r="143" spans="1:223" s="123" customFormat="1" ht="15.6">
      <c r="A143" s="27" t="s">
        <v>126</v>
      </c>
      <c r="B143" s="222"/>
      <c r="C143" s="222">
        <f>SUM(C136:C141)</f>
        <v>10.100000000000001</v>
      </c>
      <c r="D143" s="195">
        <v>2.1800000000000002</v>
      </c>
      <c r="E143" s="195">
        <v>0.221</v>
      </c>
      <c r="F143" s="195">
        <v>0.24</v>
      </c>
      <c r="G143" s="195">
        <v>2.0299999999999998</v>
      </c>
      <c r="H143" s="195">
        <v>0.85</v>
      </c>
      <c r="I143" s="195">
        <v>0.7</v>
      </c>
      <c r="J143" s="236">
        <f>SUMPRODUCT($C136:$C141,J136:J141)/$C143</f>
        <v>2.5247524752475243</v>
      </c>
      <c r="K143" s="92">
        <f>SUMPRODUCT($C136:$C141,K136:K141)/$C143</f>
        <v>7.6831683168316811</v>
      </c>
      <c r="L143" s="82">
        <f t="shared" ref="L143:AF143" si="13">SUMPRODUCT($C136:$C141,L136:L141)/$C143</f>
        <v>0</v>
      </c>
      <c r="M143" s="82">
        <f t="shared" si="13"/>
        <v>0</v>
      </c>
      <c r="N143" s="82">
        <f t="shared" si="13"/>
        <v>0.71326732673267312</v>
      </c>
      <c r="O143" s="82">
        <f t="shared" si="13"/>
        <v>1.209306930693069</v>
      </c>
      <c r="P143" s="82">
        <f t="shared" si="13"/>
        <v>1.4635643564356433</v>
      </c>
      <c r="Q143" s="82">
        <f t="shared" si="13"/>
        <v>1.5799999999999998</v>
      </c>
      <c r="R143" s="82">
        <f t="shared" si="13"/>
        <v>1.7246534653465342</v>
      </c>
      <c r="S143" s="82">
        <f t="shared" si="13"/>
        <v>1.8882178217821777</v>
      </c>
      <c r="T143" s="82">
        <f t="shared" si="13"/>
        <v>2.060990099009901</v>
      </c>
      <c r="U143" s="82">
        <f t="shared" si="13"/>
        <v>2.2177227722772277</v>
      </c>
      <c r="V143" s="82">
        <f t="shared" si="13"/>
        <v>2.4080198019801973</v>
      </c>
      <c r="W143" s="82">
        <f t="shared" si="13"/>
        <v>2.887128712871287</v>
      </c>
      <c r="X143" s="82">
        <f t="shared" si="13"/>
        <v>4.0685148514851477</v>
      </c>
      <c r="Y143" s="82">
        <f t="shared" si="13"/>
        <v>7.3190099009900988</v>
      </c>
      <c r="Z143" s="82">
        <f t="shared" si="13"/>
        <v>28.594257425742573</v>
      </c>
      <c r="AA143" s="82">
        <f t="shared" si="13"/>
        <v>87.636633663366339</v>
      </c>
      <c r="AB143" s="82">
        <f t="shared" si="13"/>
        <v>98.318415841584155</v>
      </c>
      <c r="AC143" s="82">
        <f t="shared" si="13"/>
        <v>99.243267326732663</v>
      </c>
      <c r="AD143" s="82">
        <f t="shared" si="13"/>
        <v>99.278712871287127</v>
      </c>
      <c r="AE143" s="82">
        <f t="shared" si="13"/>
        <v>99.291287128712852</v>
      </c>
      <c r="AF143" s="93">
        <f t="shared" si="13"/>
        <v>99.980594059405931</v>
      </c>
      <c r="AG143" s="196"/>
      <c r="AH143" s="120"/>
      <c r="AI143" s="119"/>
      <c r="AJ143" s="121"/>
      <c r="AK143" s="121"/>
      <c r="AL143" s="121"/>
      <c r="AM143" s="122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21"/>
      <c r="BS143" s="121"/>
      <c r="BT143" s="121"/>
      <c r="BU143" s="121"/>
      <c r="BV143" s="121"/>
      <c r="BW143" s="121"/>
      <c r="BX143" s="121"/>
      <c r="BY143" s="121"/>
      <c r="BZ143" s="121"/>
      <c r="CA143" s="121"/>
      <c r="CB143" s="121"/>
      <c r="CC143" s="121"/>
      <c r="CD143" s="121"/>
      <c r="CE143" s="121"/>
      <c r="CF143" s="121"/>
      <c r="CG143" s="121"/>
      <c r="CH143" s="121"/>
      <c r="CI143" s="121"/>
      <c r="CJ143" s="121"/>
      <c r="CK143" s="121"/>
      <c r="CL143" s="121"/>
      <c r="CM143" s="121"/>
      <c r="CN143" s="121"/>
      <c r="CO143" s="121"/>
      <c r="CP143" s="121"/>
      <c r="CQ143" s="121"/>
      <c r="CR143" s="121"/>
      <c r="CS143" s="121"/>
      <c r="CT143" s="121"/>
      <c r="CU143" s="121"/>
      <c r="CV143" s="121"/>
      <c r="CW143" s="121"/>
      <c r="CX143" s="121"/>
      <c r="CY143" s="121"/>
      <c r="CZ143" s="121"/>
      <c r="DA143" s="121"/>
      <c r="DB143" s="121"/>
      <c r="DC143" s="121"/>
      <c r="DD143" s="121"/>
      <c r="DE143" s="121"/>
      <c r="DF143" s="121"/>
      <c r="DG143" s="121"/>
      <c r="DH143" s="121"/>
      <c r="DI143" s="121"/>
      <c r="DJ143" s="121"/>
      <c r="DK143" s="121"/>
      <c r="DL143" s="121"/>
      <c r="DM143" s="121"/>
      <c r="DN143" s="121"/>
      <c r="DO143" s="121"/>
      <c r="DP143" s="121"/>
      <c r="DQ143" s="121"/>
      <c r="DR143" s="121"/>
      <c r="DS143" s="121"/>
      <c r="DT143" s="121"/>
      <c r="DU143" s="121"/>
      <c r="DV143" s="121"/>
      <c r="DW143" s="121"/>
      <c r="DX143" s="121"/>
      <c r="DY143" s="121"/>
      <c r="DZ143" s="121"/>
      <c r="EA143" s="121"/>
      <c r="EB143" s="121"/>
      <c r="EC143" s="121"/>
      <c r="ED143" s="121"/>
      <c r="EE143" s="121"/>
      <c r="EF143" s="121"/>
      <c r="EG143" s="121"/>
      <c r="EH143" s="121"/>
      <c r="EI143" s="121"/>
      <c r="EJ143" s="121"/>
      <c r="EK143" s="121"/>
      <c r="EL143" s="121"/>
      <c r="EM143" s="121"/>
      <c r="EN143" s="121"/>
      <c r="EO143" s="121"/>
      <c r="EP143" s="121"/>
      <c r="EQ143" s="121"/>
      <c r="ER143" s="121"/>
      <c r="ES143" s="121"/>
      <c r="ET143" s="121"/>
      <c r="EU143" s="121"/>
      <c r="EV143" s="121"/>
      <c r="EW143" s="121"/>
      <c r="EX143" s="121"/>
      <c r="EY143" s="121"/>
      <c r="EZ143" s="121"/>
      <c r="FA143" s="121"/>
      <c r="FB143" s="121"/>
      <c r="FC143" s="121"/>
      <c r="FD143" s="121"/>
      <c r="FE143" s="121"/>
      <c r="FF143" s="121"/>
      <c r="FG143" s="121"/>
      <c r="FH143" s="121"/>
      <c r="FI143" s="121"/>
      <c r="FJ143" s="121"/>
      <c r="FK143" s="121"/>
      <c r="FL143" s="121"/>
      <c r="FM143" s="121"/>
      <c r="FN143" s="121"/>
      <c r="FO143" s="121"/>
      <c r="FP143" s="121"/>
      <c r="FQ143" s="121"/>
      <c r="FR143" s="121"/>
      <c r="FS143" s="121"/>
      <c r="FT143" s="121"/>
      <c r="FU143" s="121"/>
      <c r="FV143" s="121"/>
      <c r="FW143" s="121"/>
      <c r="FX143" s="121"/>
      <c r="FY143" s="121"/>
      <c r="FZ143" s="121"/>
      <c r="GA143" s="121"/>
      <c r="GB143" s="121"/>
      <c r="GC143" s="121"/>
      <c r="GD143" s="121"/>
      <c r="GE143" s="121"/>
      <c r="GF143" s="121"/>
      <c r="GG143" s="121"/>
      <c r="GH143" s="121"/>
      <c r="GI143" s="121"/>
      <c r="GJ143" s="121"/>
      <c r="GK143" s="121"/>
      <c r="GL143" s="121"/>
      <c r="GM143" s="121"/>
      <c r="GN143" s="121"/>
      <c r="GO143" s="121"/>
      <c r="GP143" s="121"/>
      <c r="GQ143" s="121"/>
      <c r="GR143" s="121"/>
      <c r="GS143" s="121"/>
      <c r="GT143" s="121"/>
      <c r="GU143" s="121"/>
      <c r="GV143" s="121"/>
      <c r="GW143" s="121"/>
      <c r="GX143" s="121"/>
      <c r="GY143" s="121"/>
      <c r="GZ143" s="121"/>
      <c r="HA143" s="121"/>
      <c r="HB143" s="121"/>
      <c r="HC143" s="121"/>
      <c r="HD143" s="121"/>
      <c r="HE143" s="121"/>
      <c r="HF143" s="121"/>
      <c r="HG143" s="121"/>
      <c r="HH143" s="121"/>
      <c r="HI143" s="121"/>
      <c r="HJ143" s="121"/>
      <c r="HK143" s="121"/>
      <c r="HL143" s="121"/>
      <c r="HM143" s="121"/>
      <c r="HN143" s="121"/>
      <c r="HO143" s="121"/>
    </row>
    <row r="144" spans="1:223" s="123" customFormat="1" ht="16.2" thickBot="1">
      <c r="A144" s="244"/>
      <c r="B144" s="245"/>
      <c r="C144" s="245"/>
      <c r="D144" s="246"/>
      <c r="E144" s="246"/>
      <c r="F144" s="246"/>
      <c r="G144" s="246"/>
      <c r="H144" s="246"/>
      <c r="I144" s="246"/>
      <c r="J144" s="247"/>
      <c r="K144" s="9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95"/>
      <c r="AG144" s="196"/>
      <c r="AH144" s="120"/>
      <c r="AI144" s="119"/>
      <c r="AJ144" s="121"/>
      <c r="AK144" s="121"/>
      <c r="AL144" s="121"/>
      <c r="AM144" s="122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21"/>
      <c r="BS144" s="121"/>
      <c r="BT144" s="121"/>
      <c r="BU144" s="121"/>
      <c r="BV144" s="121"/>
      <c r="BW144" s="121"/>
      <c r="BX144" s="121"/>
      <c r="BY144" s="121"/>
      <c r="BZ144" s="121"/>
      <c r="CA144" s="121"/>
      <c r="CB144" s="121"/>
      <c r="CC144" s="121"/>
      <c r="CD144" s="121"/>
      <c r="CE144" s="121"/>
      <c r="CF144" s="121"/>
      <c r="CG144" s="121"/>
      <c r="CH144" s="121"/>
      <c r="CI144" s="121"/>
      <c r="CJ144" s="121"/>
      <c r="CK144" s="121"/>
      <c r="CL144" s="121"/>
      <c r="CM144" s="121"/>
      <c r="CN144" s="121"/>
      <c r="CO144" s="121"/>
      <c r="CP144" s="121"/>
      <c r="CQ144" s="121"/>
      <c r="CR144" s="121"/>
      <c r="CS144" s="121"/>
      <c r="CT144" s="121"/>
      <c r="CU144" s="121"/>
      <c r="CV144" s="121"/>
      <c r="CW144" s="121"/>
      <c r="CX144" s="121"/>
      <c r="CY144" s="121"/>
      <c r="CZ144" s="121"/>
      <c r="DA144" s="121"/>
      <c r="DB144" s="121"/>
      <c r="DC144" s="121"/>
      <c r="DD144" s="121"/>
      <c r="DE144" s="121"/>
      <c r="DF144" s="121"/>
      <c r="DG144" s="121"/>
      <c r="DH144" s="121"/>
      <c r="DI144" s="121"/>
      <c r="DJ144" s="121"/>
      <c r="DK144" s="121"/>
      <c r="DL144" s="121"/>
      <c r="DM144" s="121"/>
      <c r="DN144" s="121"/>
      <c r="DO144" s="121"/>
      <c r="DP144" s="121"/>
      <c r="DQ144" s="121"/>
      <c r="DR144" s="121"/>
      <c r="DS144" s="121"/>
      <c r="DT144" s="121"/>
      <c r="DU144" s="121"/>
      <c r="DV144" s="121"/>
      <c r="DW144" s="121"/>
      <c r="DX144" s="121"/>
      <c r="DY144" s="121"/>
      <c r="DZ144" s="121"/>
      <c r="EA144" s="121"/>
      <c r="EB144" s="121"/>
      <c r="EC144" s="121"/>
      <c r="ED144" s="121"/>
      <c r="EE144" s="121"/>
      <c r="EF144" s="121"/>
      <c r="EG144" s="121"/>
      <c r="EH144" s="121"/>
      <c r="EI144" s="121"/>
      <c r="EJ144" s="121"/>
      <c r="EK144" s="121"/>
      <c r="EL144" s="121"/>
      <c r="EM144" s="121"/>
      <c r="EN144" s="121"/>
      <c r="EO144" s="121"/>
      <c r="EP144" s="121"/>
      <c r="EQ144" s="121"/>
      <c r="ER144" s="121"/>
      <c r="ES144" s="121"/>
      <c r="ET144" s="121"/>
      <c r="EU144" s="121"/>
      <c r="EV144" s="121"/>
      <c r="EW144" s="121"/>
      <c r="EX144" s="121"/>
      <c r="EY144" s="121"/>
      <c r="EZ144" s="121"/>
      <c r="FA144" s="121"/>
      <c r="FB144" s="121"/>
      <c r="FC144" s="121"/>
      <c r="FD144" s="121"/>
      <c r="FE144" s="121"/>
      <c r="FF144" s="121"/>
      <c r="FG144" s="121"/>
      <c r="FH144" s="121"/>
      <c r="FI144" s="121"/>
      <c r="FJ144" s="121"/>
      <c r="FK144" s="121"/>
      <c r="FL144" s="121"/>
      <c r="FM144" s="121"/>
      <c r="FN144" s="121"/>
      <c r="FO144" s="121"/>
      <c r="FP144" s="121"/>
      <c r="FQ144" s="121"/>
      <c r="FR144" s="121"/>
      <c r="FS144" s="121"/>
      <c r="FT144" s="121"/>
      <c r="FU144" s="121"/>
      <c r="FV144" s="121"/>
      <c r="FW144" s="121"/>
      <c r="FX144" s="121"/>
      <c r="FY144" s="121"/>
      <c r="FZ144" s="121"/>
      <c r="GA144" s="121"/>
      <c r="GB144" s="121"/>
      <c r="GC144" s="121"/>
      <c r="GD144" s="121"/>
      <c r="GE144" s="121"/>
      <c r="GF144" s="121"/>
      <c r="GG144" s="121"/>
      <c r="GH144" s="121"/>
      <c r="GI144" s="121"/>
      <c r="GJ144" s="121"/>
      <c r="GK144" s="121"/>
      <c r="GL144" s="121"/>
      <c r="GM144" s="121"/>
      <c r="GN144" s="121"/>
      <c r="GO144" s="121"/>
      <c r="GP144" s="121"/>
      <c r="GQ144" s="121"/>
      <c r="GR144" s="121"/>
      <c r="GS144" s="121"/>
      <c r="GT144" s="121"/>
      <c r="GU144" s="121"/>
      <c r="GV144" s="121"/>
      <c r="GW144" s="121"/>
      <c r="GX144" s="121"/>
      <c r="GY144" s="121"/>
      <c r="GZ144" s="121"/>
      <c r="HA144" s="121"/>
      <c r="HB144" s="121"/>
      <c r="HC144" s="121"/>
      <c r="HD144" s="121"/>
      <c r="HE144" s="121"/>
      <c r="HF144" s="121"/>
      <c r="HG144" s="121"/>
      <c r="HH144" s="121"/>
      <c r="HI144" s="121"/>
      <c r="HJ144" s="121"/>
      <c r="HK144" s="121"/>
      <c r="HL144" s="121"/>
      <c r="HM144" s="121"/>
      <c r="HN144" s="121"/>
      <c r="HO144" s="121"/>
    </row>
    <row r="145" spans="1:223" s="60" customFormat="1">
      <c r="A145" s="3"/>
      <c r="B145" s="5"/>
      <c r="C145" s="5"/>
      <c r="D145" s="5"/>
      <c r="E145" s="5"/>
      <c r="F145" s="5"/>
      <c r="G145" s="4"/>
      <c r="H145" s="4"/>
      <c r="I145" s="4"/>
      <c r="J145" s="4"/>
      <c r="K145" s="62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0"/>
      <c r="AG145" s="116"/>
      <c r="AH145" s="76"/>
      <c r="AI145" s="57"/>
      <c r="AJ145" s="58"/>
      <c r="AK145" s="58"/>
      <c r="AL145" s="58"/>
      <c r="AM145" s="59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  <c r="DR145" s="58"/>
      <c r="DS145" s="58"/>
      <c r="DT145" s="58"/>
      <c r="DU145" s="58"/>
      <c r="DV145" s="58"/>
      <c r="DW145" s="58"/>
      <c r="DX145" s="58"/>
      <c r="DY145" s="58"/>
      <c r="DZ145" s="58"/>
      <c r="EA145" s="58"/>
      <c r="EB145" s="58"/>
      <c r="EC145" s="58"/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  <c r="EN145" s="58"/>
      <c r="EO145" s="58"/>
      <c r="EP145" s="58"/>
      <c r="EQ145" s="58"/>
      <c r="ER145" s="58"/>
      <c r="ES145" s="58"/>
      <c r="ET145" s="58"/>
      <c r="EU145" s="58"/>
      <c r="EV145" s="58"/>
      <c r="EW145" s="58"/>
      <c r="EX145" s="58"/>
      <c r="EY145" s="58"/>
      <c r="EZ145" s="58"/>
      <c r="FA145" s="58"/>
      <c r="FB145" s="58"/>
      <c r="FC145" s="58"/>
      <c r="FD145" s="58"/>
      <c r="FE145" s="58"/>
      <c r="FF145" s="58"/>
      <c r="FG145" s="58"/>
      <c r="FH145" s="58"/>
      <c r="FI145" s="58"/>
      <c r="FJ145" s="58"/>
      <c r="FK145" s="58"/>
      <c r="FL145" s="58"/>
      <c r="FM145" s="58"/>
      <c r="FN145" s="58"/>
      <c r="FO145" s="58"/>
      <c r="FP145" s="58"/>
      <c r="FQ145" s="58"/>
      <c r="FR145" s="58"/>
      <c r="FS145" s="58"/>
      <c r="FT145" s="58"/>
      <c r="FU145" s="58"/>
      <c r="FV145" s="58"/>
      <c r="FW145" s="58"/>
      <c r="FX145" s="58"/>
      <c r="FY145" s="58"/>
      <c r="FZ145" s="58"/>
      <c r="GA145" s="58"/>
      <c r="GB145" s="58"/>
      <c r="GC145" s="58"/>
      <c r="GD145" s="58"/>
      <c r="GE145" s="58"/>
      <c r="GF145" s="58"/>
      <c r="GG145" s="58"/>
      <c r="GH145" s="58"/>
      <c r="GI145" s="58"/>
      <c r="GJ145" s="58"/>
      <c r="GK145" s="58"/>
      <c r="GL145" s="58"/>
      <c r="GM145" s="58"/>
      <c r="GN145" s="58"/>
      <c r="GO145" s="58"/>
      <c r="GP145" s="58"/>
      <c r="GQ145" s="58"/>
      <c r="GR145" s="58"/>
      <c r="GS145" s="58"/>
      <c r="GT145" s="58"/>
      <c r="GU145" s="58"/>
      <c r="GV145" s="58"/>
      <c r="GW145" s="58"/>
      <c r="GX145" s="58"/>
      <c r="GY145" s="58"/>
      <c r="GZ145" s="58"/>
      <c r="HA145" s="58"/>
      <c r="HB145" s="58"/>
      <c r="HC145" s="58"/>
      <c r="HD145" s="58"/>
      <c r="HE145" s="58"/>
      <c r="HF145" s="58"/>
      <c r="HG145" s="58"/>
      <c r="HH145" s="58"/>
      <c r="HI145" s="58"/>
      <c r="HJ145" s="58"/>
      <c r="HK145" s="58"/>
      <c r="HL145" s="58"/>
      <c r="HM145" s="58"/>
      <c r="HN145" s="58"/>
      <c r="HO145" s="58"/>
    </row>
    <row r="146" spans="1:223" ht="30">
      <c r="A146" s="229" t="s">
        <v>30</v>
      </c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1"/>
      <c r="AG146" s="126"/>
      <c r="AH146" s="56"/>
      <c r="AM146" s="55"/>
    </row>
    <row r="147" spans="1:223" ht="30">
      <c r="A147" s="229" t="s">
        <v>163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1"/>
      <c r="AG147" s="126"/>
      <c r="AH147" s="56"/>
      <c r="AM147" s="55"/>
    </row>
    <row r="148" spans="1:223" ht="15.6" thickBot="1">
      <c r="A148" s="6"/>
      <c r="B148" s="7"/>
      <c r="C148" s="7"/>
      <c r="D148" s="7"/>
      <c r="E148" s="7"/>
      <c r="F148" s="8"/>
      <c r="G148" s="9"/>
      <c r="H148" s="9"/>
      <c r="I148" s="9"/>
      <c r="J148" s="9"/>
      <c r="K148" s="63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30"/>
      <c r="AG148" s="126"/>
      <c r="AH148" s="56"/>
      <c r="AM148" s="55"/>
    </row>
    <row r="149" spans="1:223">
      <c r="A149" s="10"/>
      <c r="B149" s="11"/>
      <c r="C149" s="11"/>
      <c r="D149" s="11"/>
      <c r="E149" s="11"/>
      <c r="F149" s="12"/>
      <c r="G149" s="13"/>
      <c r="H149" s="13"/>
      <c r="I149" s="13"/>
      <c r="J149" s="13"/>
      <c r="K149" s="64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4"/>
      <c r="AD149" s="14"/>
      <c r="AE149" s="14"/>
      <c r="AF149" s="100"/>
      <c r="AG149" s="126"/>
      <c r="AH149" s="56"/>
      <c r="AM149" s="55"/>
    </row>
    <row r="150" spans="1:223" ht="15.6">
      <c r="A150" s="15" t="s">
        <v>1</v>
      </c>
      <c r="B150" s="16" t="s">
        <v>29</v>
      </c>
      <c r="C150" s="16" t="s">
        <v>2</v>
      </c>
      <c r="D150" s="16" t="s">
        <v>36</v>
      </c>
      <c r="E150" s="16" t="s">
        <v>35</v>
      </c>
      <c r="F150" s="17" t="s">
        <v>3</v>
      </c>
      <c r="G150" s="18" t="s">
        <v>4</v>
      </c>
      <c r="H150" s="18" t="s">
        <v>4</v>
      </c>
      <c r="I150" s="18" t="s">
        <v>5</v>
      </c>
      <c r="J150" s="18" t="s">
        <v>38</v>
      </c>
      <c r="K150" s="65" t="s">
        <v>32</v>
      </c>
      <c r="L150" s="18"/>
      <c r="M150" s="18"/>
      <c r="N150" s="18"/>
      <c r="O150" s="18"/>
      <c r="P150" s="18"/>
      <c r="Q150" s="18"/>
      <c r="R150" s="18"/>
      <c r="S150" s="19" t="s">
        <v>6</v>
      </c>
      <c r="T150" s="18"/>
      <c r="U150" s="18"/>
      <c r="V150" s="18"/>
      <c r="W150" s="18"/>
      <c r="X150" s="18"/>
      <c r="Y150" s="18"/>
      <c r="Z150" s="18"/>
      <c r="AA150" s="18"/>
      <c r="AB150" s="18"/>
      <c r="AC150" s="14"/>
      <c r="AD150" s="14"/>
      <c r="AE150" s="14"/>
      <c r="AF150" s="31"/>
      <c r="AG150" s="126"/>
      <c r="AH150" s="56"/>
      <c r="AM150" s="55"/>
    </row>
    <row r="151" spans="1:223" s="123" customFormat="1" ht="15.6">
      <c r="A151" s="15" t="s">
        <v>7</v>
      </c>
      <c r="B151" s="16" t="s">
        <v>31</v>
      </c>
      <c r="C151" s="16" t="s">
        <v>8</v>
      </c>
      <c r="D151" s="16" t="s">
        <v>35</v>
      </c>
      <c r="E151" s="16" t="s">
        <v>9</v>
      </c>
      <c r="F151" s="17" t="s">
        <v>9</v>
      </c>
      <c r="G151" s="18" t="s">
        <v>3</v>
      </c>
      <c r="H151" s="18" t="s">
        <v>10</v>
      </c>
      <c r="I151" s="18" t="s">
        <v>40</v>
      </c>
      <c r="J151" s="18" t="s">
        <v>37</v>
      </c>
      <c r="K151" s="65" t="s">
        <v>33</v>
      </c>
      <c r="L151" s="18">
        <v>-4.25</v>
      </c>
      <c r="M151" s="17" t="s">
        <v>11</v>
      </c>
      <c r="N151" s="17">
        <v>-3.5</v>
      </c>
      <c r="O151" s="17" t="s">
        <v>12</v>
      </c>
      <c r="P151" s="17">
        <v>-2.5</v>
      </c>
      <c r="Q151" s="17">
        <v>-2.25</v>
      </c>
      <c r="R151" s="17" t="s">
        <v>13</v>
      </c>
      <c r="S151" s="17" t="s">
        <v>14</v>
      </c>
      <c r="T151" s="17" t="s">
        <v>15</v>
      </c>
      <c r="U151" s="17" t="s">
        <v>16</v>
      </c>
      <c r="V151" s="17" t="s">
        <v>17</v>
      </c>
      <c r="W151" s="17" t="s">
        <v>18</v>
      </c>
      <c r="X151" s="17" t="s">
        <v>19</v>
      </c>
      <c r="Y151" s="17" t="s">
        <v>20</v>
      </c>
      <c r="Z151" s="17" t="s">
        <v>21</v>
      </c>
      <c r="AA151" s="17" t="s">
        <v>22</v>
      </c>
      <c r="AB151" s="17" t="s">
        <v>23</v>
      </c>
      <c r="AC151" s="17" t="s">
        <v>24</v>
      </c>
      <c r="AD151" s="17" t="s">
        <v>25</v>
      </c>
      <c r="AE151" s="17">
        <v>4</v>
      </c>
      <c r="AF151" s="103" t="s">
        <v>0</v>
      </c>
      <c r="AG151" s="196"/>
      <c r="AH151" s="120"/>
      <c r="AI151" s="119"/>
      <c r="AJ151" s="121"/>
      <c r="AK151" s="121"/>
      <c r="AL151" s="121"/>
      <c r="AM151" s="122"/>
      <c r="AN151" s="121"/>
      <c r="AO151" s="121"/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21"/>
      <c r="BS151" s="121"/>
      <c r="BT151" s="121"/>
      <c r="BU151" s="121"/>
      <c r="BV151" s="121"/>
      <c r="BW151" s="121"/>
      <c r="BX151" s="121"/>
      <c r="BY151" s="121"/>
      <c r="BZ151" s="121"/>
      <c r="CA151" s="121"/>
      <c r="CB151" s="121"/>
      <c r="CC151" s="121"/>
      <c r="CD151" s="121"/>
      <c r="CE151" s="121"/>
      <c r="CF151" s="121"/>
      <c r="CG151" s="121"/>
      <c r="CH151" s="121"/>
      <c r="CI151" s="121"/>
      <c r="CJ151" s="121"/>
      <c r="CK151" s="121"/>
      <c r="CL151" s="121"/>
      <c r="CM151" s="121"/>
      <c r="CN151" s="121"/>
      <c r="CO151" s="121"/>
      <c r="CP151" s="121"/>
      <c r="CQ151" s="121"/>
      <c r="CR151" s="121"/>
      <c r="CS151" s="121"/>
      <c r="CT151" s="121"/>
      <c r="CU151" s="121"/>
      <c r="CV151" s="121"/>
      <c r="CW151" s="121"/>
      <c r="CX151" s="121"/>
      <c r="CY151" s="121"/>
      <c r="CZ151" s="121"/>
      <c r="DA151" s="121"/>
      <c r="DB151" s="121"/>
      <c r="DC151" s="121"/>
      <c r="DD151" s="121"/>
      <c r="DE151" s="121"/>
      <c r="DF151" s="121"/>
      <c r="DG151" s="121"/>
      <c r="DH151" s="121"/>
      <c r="DI151" s="121"/>
      <c r="DJ151" s="121"/>
      <c r="DK151" s="121"/>
      <c r="DL151" s="121"/>
      <c r="DM151" s="121"/>
      <c r="DN151" s="121"/>
      <c r="DO151" s="121"/>
      <c r="DP151" s="121"/>
      <c r="DQ151" s="121"/>
      <c r="DR151" s="121"/>
      <c r="DS151" s="121"/>
      <c r="DT151" s="121"/>
      <c r="DU151" s="121"/>
      <c r="DV151" s="121"/>
      <c r="DW151" s="121"/>
      <c r="DX151" s="121"/>
      <c r="DY151" s="121"/>
      <c r="DZ151" s="121"/>
      <c r="EA151" s="121"/>
      <c r="EB151" s="121"/>
      <c r="EC151" s="121"/>
      <c r="ED151" s="121"/>
      <c r="EE151" s="121"/>
      <c r="EF151" s="121"/>
      <c r="EG151" s="121"/>
      <c r="EH151" s="121"/>
      <c r="EI151" s="121"/>
      <c r="EJ151" s="121"/>
      <c r="EK151" s="121"/>
      <c r="EL151" s="121"/>
      <c r="EM151" s="121"/>
      <c r="EN151" s="121"/>
      <c r="EO151" s="121"/>
      <c r="EP151" s="121"/>
      <c r="EQ151" s="121"/>
      <c r="ER151" s="121"/>
      <c r="ES151" s="121"/>
      <c r="ET151" s="121"/>
      <c r="EU151" s="121"/>
      <c r="EV151" s="121"/>
      <c r="EW151" s="121"/>
      <c r="EX151" s="121"/>
      <c r="EY151" s="121"/>
      <c r="EZ151" s="121"/>
      <c r="FA151" s="121"/>
      <c r="FB151" s="121"/>
      <c r="FC151" s="121"/>
      <c r="FD151" s="121"/>
      <c r="FE151" s="121"/>
      <c r="FF151" s="121"/>
      <c r="FG151" s="121"/>
      <c r="FH151" s="121"/>
      <c r="FI151" s="121"/>
      <c r="FJ151" s="121"/>
      <c r="FK151" s="121"/>
      <c r="FL151" s="121"/>
      <c r="FM151" s="121"/>
      <c r="FN151" s="121"/>
      <c r="FO151" s="121"/>
      <c r="FP151" s="121"/>
      <c r="FQ151" s="121"/>
      <c r="FR151" s="121"/>
      <c r="FS151" s="121"/>
      <c r="FT151" s="121"/>
      <c r="FU151" s="121"/>
      <c r="FV151" s="121"/>
      <c r="FW151" s="121"/>
      <c r="FX151" s="121"/>
      <c r="FY151" s="121"/>
      <c r="FZ151" s="121"/>
      <c r="GA151" s="121"/>
      <c r="GB151" s="121"/>
      <c r="GC151" s="121"/>
      <c r="GD151" s="121"/>
      <c r="GE151" s="121"/>
      <c r="GF151" s="121"/>
      <c r="GG151" s="121"/>
      <c r="GH151" s="121"/>
      <c r="GI151" s="121"/>
      <c r="GJ151" s="121"/>
      <c r="GK151" s="121"/>
      <c r="GL151" s="121"/>
      <c r="GM151" s="121"/>
      <c r="GN151" s="121"/>
      <c r="GO151" s="121"/>
      <c r="GP151" s="121"/>
      <c r="GQ151" s="121"/>
      <c r="GR151" s="121"/>
      <c r="GS151" s="121"/>
      <c r="GT151" s="121"/>
      <c r="GU151" s="121"/>
      <c r="GV151" s="121"/>
      <c r="GW151" s="121"/>
      <c r="GX151" s="121"/>
      <c r="GY151" s="121"/>
      <c r="GZ151" s="121"/>
      <c r="HA151" s="121"/>
      <c r="HB151" s="121"/>
      <c r="HC151" s="121"/>
      <c r="HD151" s="121"/>
      <c r="HE151" s="121"/>
      <c r="HF151" s="121"/>
      <c r="HG151" s="121"/>
      <c r="HH151" s="121"/>
      <c r="HI151" s="121"/>
      <c r="HJ151" s="121"/>
      <c r="HK151" s="121"/>
      <c r="HL151" s="121"/>
      <c r="HM151" s="121"/>
      <c r="HN151" s="121"/>
      <c r="HO151" s="121"/>
    </row>
    <row r="152" spans="1:223">
      <c r="A152" s="20"/>
      <c r="B152" s="21"/>
      <c r="C152" s="21"/>
      <c r="D152" s="21"/>
      <c r="E152" s="21"/>
      <c r="F152" s="22"/>
      <c r="G152" s="23"/>
      <c r="H152" s="23"/>
      <c r="I152" s="23"/>
      <c r="J152" s="23"/>
      <c r="K152" s="66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101"/>
      <c r="AG152" s="126"/>
      <c r="AH152" s="56"/>
      <c r="AM152" s="55"/>
    </row>
    <row r="153" spans="1:223">
      <c r="A153" s="24"/>
      <c r="B153" s="25"/>
      <c r="C153" s="25"/>
      <c r="D153" s="25"/>
      <c r="E153" s="25"/>
      <c r="F153" s="26"/>
      <c r="G153" s="14"/>
      <c r="H153" s="14"/>
      <c r="I153" s="14"/>
      <c r="J153" s="14"/>
      <c r="K153" s="36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31"/>
      <c r="AG153" s="126"/>
      <c r="AH153" s="56"/>
      <c r="AM153" s="55"/>
    </row>
    <row r="154" spans="1:223" s="60" customFormat="1">
      <c r="A154" s="205" t="s">
        <v>127</v>
      </c>
      <c r="B154" s="204">
        <v>-19.2</v>
      </c>
      <c r="C154" s="203">
        <v>1</v>
      </c>
      <c r="D154" s="207">
        <v>2.29</v>
      </c>
      <c r="E154" s="207">
        <v>0.2</v>
      </c>
      <c r="F154" s="207">
        <v>0.21</v>
      </c>
      <c r="G154" s="207">
        <v>2.25</v>
      </c>
      <c r="H154" s="207">
        <v>0.57999999999999996</v>
      </c>
      <c r="I154" s="207">
        <v>1.1499999999999999</v>
      </c>
      <c r="J154" s="204" t="s">
        <v>173</v>
      </c>
      <c r="K154" s="204">
        <v>5</v>
      </c>
      <c r="L154" s="207">
        <v>0</v>
      </c>
      <c r="M154" s="207">
        <v>0</v>
      </c>
      <c r="N154" s="207">
        <v>0</v>
      </c>
      <c r="O154" s="207">
        <v>0.28000000000000003</v>
      </c>
      <c r="P154" s="207">
        <v>0.28000000000000003</v>
      </c>
      <c r="Q154" s="207">
        <v>0.28000000000000003</v>
      </c>
      <c r="R154" s="207">
        <v>0.28000000000000003</v>
      </c>
      <c r="S154" s="207">
        <v>0.28999999999999998</v>
      </c>
      <c r="T154" s="207">
        <v>0.33</v>
      </c>
      <c r="U154" s="207">
        <v>0.41</v>
      </c>
      <c r="V154" s="207">
        <v>0.5</v>
      </c>
      <c r="W154" s="207">
        <v>0.73</v>
      </c>
      <c r="X154" s="207">
        <v>1.91</v>
      </c>
      <c r="Y154" s="207">
        <v>5.91</v>
      </c>
      <c r="Z154" s="207">
        <v>22.83</v>
      </c>
      <c r="AA154" s="207">
        <v>69.37</v>
      </c>
      <c r="AB154" s="207">
        <v>95.07</v>
      </c>
      <c r="AC154" s="207">
        <v>98.71</v>
      </c>
      <c r="AD154" s="207">
        <v>98.82</v>
      </c>
      <c r="AE154" s="207">
        <v>98.85</v>
      </c>
      <c r="AF154" s="210">
        <v>99.97</v>
      </c>
      <c r="AG154" s="116"/>
      <c r="AH154" s="76"/>
      <c r="AI154" s="57"/>
      <c r="AJ154" s="58"/>
      <c r="AK154" s="58"/>
      <c r="AL154" s="58"/>
      <c r="AM154" s="59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58"/>
      <c r="DZ154" s="58"/>
      <c r="EA154" s="58"/>
      <c r="EB154" s="58"/>
      <c r="EC154" s="58"/>
      <c r="ED154" s="58"/>
      <c r="EE154" s="58"/>
      <c r="EF154" s="58"/>
      <c r="EG154" s="58"/>
      <c r="EH154" s="58"/>
      <c r="EI154" s="58"/>
      <c r="EJ154" s="58"/>
      <c r="EK154" s="58"/>
      <c r="EL154" s="58"/>
      <c r="EM154" s="58"/>
      <c r="EN154" s="58"/>
      <c r="EO154" s="58"/>
      <c r="EP154" s="58"/>
      <c r="EQ154" s="58"/>
      <c r="ER154" s="58"/>
      <c r="ES154" s="58"/>
      <c r="ET154" s="58"/>
      <c r="EU154" s="58"/>
      <c r="EV154" s="58"/>
      <c r="EW154" s="58"/>
      <c r="EX154" s="58"/>
      <c r="EY154" s="58"/>
      <c r="EZ154" s="58"/>
      <c r="FA154" s="58"/>
      <c r="FB154" s="58"/>
      <c r="FC154" s="58"/>
      <c r="FD154" s="58"/>
      <c r="FE154" s="58"/>
      <c r="FF154" s="58"/>
      <c r="FG154" s="58"/>
      <c r="FH154" s="58"/>
      <c r="FI154" s="58"/>
      <c r="FJ154" s="58"/>
      <c r="FK154" s="58"/>
      <c r="FL154" s="58"/>
      <c r="FM154" s="58"/>
      <c r="FN154" s="58"/>
      <c r="FO154" s="58"/>
      <c r="FP154" s="58"/>
      <c r="FQ154" s="58"/>
      <c r="FR154" s="58"/>
      <c r="FS154" s="58"/>
      <c r="FT154" s="58"/>
      <c r="FU154" s="58"/>
      <c r="FV154" s="58"/>
      <c r="FW154" s="58"/>
      <c r="FX154" s="58"/>
      <c r="FY154" s="58"/>
      <c r="FZ154" s="58"/>
      <c r="GA154" s="58"/>
      <c r="GB154" s="58"/>
      <c r="GC154" s="58"/>
      <c r="GD154" s="58"/>
      <c r="GE154" s="58"/>
      <c r="GF154" s="58"/>
      <c r="GG154" s="58"/>
      <c r="GH154" s="58"/>
      <c r="GI154" s="58"/>
      <c r="GJ154" s="58"/>
      <c r="GK154" s="58"/>
      <c r="GL154" s="58"/>
      <c r="GM154" s="58"/>
      <c r="GN154" s="58"/>
      <c r="GO154" s="58"/>
      <c r="GP154" s="58"/>
      <c r="GQ154" s="58"/>
      <c r="GR154" s="58"/>
      <c r="GS154" s="58"/>
      <c r="GT154" s="58"/>
      <c r="GU154" s="58"/>
      <c r="GV154" s="58"/>
      <c r="GW154" s="58"/>
      <c r="GX154" s="58"/>
      <c r="GY154" s="58"/>
      <c r="GZ154" s="58"/>
      <c r="HA154" s="58"/>
      <c r="HB154" s="58"/>
      <c r="HC154" s="58"/>
      <c r="HD154" s="58"/>
      <c r="HE154" s="58"/>
      <c r="HF154" s="58"/>
      <c r="HG154" s="58"/>
      <c r="HH154" s="58"/>
      <c r="HI154" s="58"/>
      <c r="HJ154" s="58"/>
      <c r="HK154" s="58"/>
      <c r="HL154" s="58"/>
      <c r="HM154" s="58"/>
      <c r="HN154" s="58"/>
      <c r="HO154" s="58"/>
    </row>
    <row r="155" spans="1:223" s="60" customFormat="1">
      <c r="A155" s="205" t="s">
        <v>128</v>
      </c>
      <c r="B155" s="204">
        <v>-20.5</v>
      </c>
      <c r="C155" s="203">
        <v>0.8</v>
      </c>
      <c r="D155" s="207">
        <v>2.06</v>
      </c>
      <c r="E155" s="207">
        <v>0.24</v>
      </c>
      <c r="F155" s="207">
        <v>0.27</v>
      </c>
      <c r="G155" s="207">
        <v>1.87</v>
      </c>
      <c r="H155" s="207">
        <v>0.85</v>
      </c>
      <c r="I155" s="207">
        <v>0.88</v>
      </c>
      <c r="J155" s="204" t="s">
        <v>173</v>
      </c>
      <c r="K155" s="204">
        <v>7</v>
      </c>
      <c r="L155" s="207">
        <v>0</v>
      </c>
      <c r="M155" s="207">
        <v>0</v>
      </c>
      <c r="N155" s="207">
        <v>0</v>
      </c>
      <c r="O155" s="207">
        <v>0.47</v>
      </c>
      <c r="P155" s="207">
        <v>0.65</v>
      </c>
      <c r="Q155" s="207">
        <v>0.65</v>
      </c>
      <c r="R155" s="207">
        <v>0.9</v>
      </c>
      <c r="S155" s="207">
        <v>1.63</v>
      </c>
      <c r="T155" s="207">
        <v>2.1</v>
      </c>
      <c r="U155" s="207">
        <v>2.58</v>
      </c>
      <c r="V155" s="207">
        <v>3.19</v>
      </c>
      <c r="W155" s="207">
        <v>5.07</v>
      </c>
      <c r="X155" s="207">
        <v>9.18</v>
      </c>
      <c r="Y155" s="207">
        <v>18.350000000000001</v>
      </c>
      <c r="Z155" s="207">
        <v>44.59</v>
      </c>
      <c r="AA155" s="207">
        <v>86.96</v>
      </c>
      <c r="AB155" s="207">
        <v>97.69</v>
      </c>
      <c r="AC155" s="207">
        <v>99.08</v>
      </c>
      <c r="AD155" s="207">
        <v>99.11</v>
      </c>
      <c r="AE155" s="207">
        <v>99.12</v>
      </c>
      <c r="AF155" s="210">
        <v>99.95</v>
      </c>
      <c r="AG155" s="116"/>
      <c r="AH155" s="76"/>
      <c r="AI155" s="57"/>
      <c r="AJ155" s="58"/>
      <c r="AK155" s="58"/>
      <c r="AL155" s="58"/>
      <c r="AM155" s="59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  <c r="DZ155" s="58"/>
      <c r="EA155" s="58"/>
      <c r="EB155" s="58"/>
      <c r="EC155" s="58"/>
      <c r="ED155" s="58"/>
      <c r="EE155" s="58"/>
      <c r="EF155" s="58"/>
      <c r="EG155" s="58"/>
      <c r="EH155" s="58"/>
      <c r="EI155" s="58"/>
      <c r="EJ155" s="58"/>
      <c r="EK155" s="58"/>
      <c r="EL155" s="58"/>
      <c r="EM155" s="58"/>
      <c r="EN155" s="58"/>
      <c r="EO155" s="58"/>
      <c r="EP155" s="58"/>
      <c r="EQ155" s="58"/>
      <c r="ER155" s="58"/>
      <c r="ES155" s="58"/>
      <c r="ET155" s="58"/>
      <c r="EU155" s="58"/>
      <c r="EV155" s="58"/>
      <c r="EW155" s="58"/>
      <c r="EX155" s="58"/>
      <c r="EY155" s="58"/>
      <c r="EZ155" s="58"/>
      <c r="FA155" s="58"/>
      <c r="FB155" s="58"/>
      <c r="FC155" s="58"/>
      <c r="FD155" s="58"/>
      <c r="FE155" s="58"/>
      <c r="FF155" s="58"/>
      <c r="FG155" s="58"/>
      <c r="FH155" s="58"/>
      <c r="FI155" s="58"/>
      <c r="FJ155" s="58"/>
      <c r="FK155" s="58"/>
      <c r="FL155" s="58"/>
      <c r="FM155" s="58"/>
      <c r="FN155" s="58"/>
      <c r="FO155" s="58"/>
      <c r="FP155" s="58"/>
      <c r="FQ155" s="58"/>
      <c r="FR155" s="58"/>
      <c r="FS155" s="58"/>
      <c r="FT155" s="58"/>
      <c r="FU155" s="58"/>
      <c r="FV155" s="58"/>
      <c r="FW155" s="58"/>
      <c r="FX155" s="58"/>
      <c r="FY155" s="58"/>
      <c r="FZ155" s="58"/>
      <c r="GA155" s="58"/>
      <c r="GB155" s="58"/>
      <c r="GC155" s="58"/>
      <c r="GD155" s="58"/>
      <c r="GE155" s="58"/>
      <c r="GF155" s="58"/>
      <c r="GG155" s="58"/>
      <c r="GH155" s="58"/>
      <c r="GI155" s="58"/>
      <c r="GJ155" s="58"/>
      <c r="GK155" s="58"/>
      <c r="GL155" s="58"/>
      <c r="GM155" s="58"/>
      <c r="GN155" s="58"/>
      <c r="GO155" s="58"/>
      <c r="GP155" s="58"/>
      <c r="GQ155" s="58"/>
      <c r="GR155" s="58"/>
      <c r="GS155" s="58"/>
      <c r="GT155" s="58"/>
      <c r="GU155" s="58"/>
      <c r="GV155" s="58"/>
      <c r="GW155" s="58"/>
      <c r="GX155" s="58"/>
      <c r="GY155" s="58"/>
      <c r="GZ155" s="58"/>
      <c r="HA155" s="58"/>
      <c r="HB155" s="58"/>
      <c r="HC155" s="58"/>
      <c r="HD155" s="58"/>
      <c r="HE155" s="58"/>
      <c r="HF155" s="58"/>
      <c r="HG155" s="58"/>
      <c r="HH155" s="58"/>
      <c r="HI155" s="58"/>
      <c r="HJ155" s="58"/>
      <c r="HK155" s="58"/>
      <c r="HL155" s="58"/>
      <c r="HM155" s="58"/>
      <c r="HN155" s="58"/>
      <c r="HO155" s="58"/>
    </row>
    <row r="156" spans="1:223" s="60" customFormat="1">
      <c r="A156" s="205" t="s">
        <v>129</v>
      </c>
      <c r="B156" s="204">
        <v>-22.1</v>
      </c>
      <c r="C156" s="203">
        <v>0.6</v>
      </c>
      <c r="D156" s="207">
        <v>1.87</v>
      </c>
      <c r="E156" s="207">
        <v>0.27</v>
      </c>
      <c r="F156" s="207">
        <v>0.36</v>
      </c>
      <c r="G156" s="207">
        <v>1.48</v>
      </c>
      <c r="H156" s="207">
        <v>1.37</v>
      </c>
      <c r="I156" s="207">
        <v>0.59</v>
      </c>
      <c r="J156" s="204" t="s">
        <v>173</v>
      </c>
      <c r="K156" s="204">
        <v>8</v>
      </c>
      <c r="L156" s="207">
        <v>0</v>
      </c>
      <c r="M156" s="207">
        <v>0</v>
      </c>
      <c r="N156" s="207">
        <v>1.49</v>
      </c>
      <c r="O156" s="207">
        <v>4.07</v>
      </c>
      <c r="P156" s="207">
        <v>5.21</v>
      </c>
      <c r="Q156" s="207">
        <v>5.84</v>
      </c>
      <c r="R156" s="207">
        <v>5.96</v>
      </c>
      <c r="S156" s="207">
        <v>6.6</v>
      </c>
      <c r="T156" s="207">
        <v>7.18</v>
      </c>
      <c r="U156" s="207">
        <v>7.89</v>
      </c>
      <c r="V156" s="207">
        <v>8.7899999999999991</v>
      </c>
      <c r="W156" s="207">
        <v>11.14</v>
      </c>
      <c r="X156" s="207">
        <v>15.95</v>
      </c>
      <c r="Y156" s="207">
        <v>26.82</v>
      </c>
      <c r="Z156" s="207">
        <v>58.24</v>
      </c>
      <c r="AA156" s="207">
        <v>93.7</v>
      </c>
      <c r="AB156" s="207">
        <v>98.95</v>
      </c>
      <c r="AC156" s="207">
        <v>99.39</v>
      </c>
      <c r="AD156" s="207">
        <v>99.4</v>
      </c>
      <c r="AE156" s="207">
        <v>99.41</v>
      </c>
      <c r="AF156" s="210">
        <v>99.96</v>
      </c>
      <c r="AG156" s="116"/>
      <c r="AH156" s="76"/>
      <c r="AI156" s="57"/>
      <c r="AJ156" s="58"/>
      <c r="AK156" s="58"/>
      <c r="AL156" s="58"/>
      <c r="AM156" s="59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  <c r="DB156" s="58"/>
      <c r="DC156" s="58"/>
      <c r="DD156" s="58"/>
      <c r="DE156" s="58"/>
      <c r="DF156" s="58"/>
      <c r="DG156" s="58"/>
      <c r="DH156" s="58"/>
      <c r="DI156" s="58"/>
      <c r="DJ156" s="58"/>
      <c r="DK156" s="58"/>
      <c r="DL156" s="58"/>
      <c r="DM156" s="58"/>
      <c r="DN156" s="58"/>
      <c r="DO156" s="58"/>
      <c r="DP156" s="58"/>
      <c r="DQ156" s="58"/>
      <c r="DR156" s="58"/>
      <c r="DS156" s="58"/>
      <c r="DT156" s="58"/>
      <c r="DU156" s="58"/>
      <c r="DV156" s="58"/>
      <c r="DW156" s="58"/>
      <c r="DX156" s="58"/>
      <c r="DY156" s="58"/>
      <c r="DZ156" s="58"/>
      <c r="EA156" s="58"/>
      <c r="EB156" s="58"/>
      <c r="EC156" s="58"/>
      <c r="ED156" s="58"/>
      <c r="EE156" s="58"/>
      <c r="EF156" s="58"/>
      <c r="EG156" s="58"/>
      <c r="EH156" s="58"/>
      <c r="EI156" s="58"/>
      <c r="EJ156" s="58"/>
      <c r="EK156" s="58"/>
      <c r="EL156" s="58"/>
      <c r="EM156" s="58"/>
      <c r="EN156" s="58"/>
      <c r="EO156" s="58"/>
      <c r="EP156" s="58"/>
      <c r="EQ156" s="58"/>
      <c r="ER156" s="58"/>
      <c r="ES156" s="58"/>
      <c r="ET156" s="58"/>
      <c r="EU156" s="58"/>
      <c r="EV156" s="58"/>
      <c r="EW156" s="58"/>
      <c r="EX156" s="58"/>
      <c r="EY156" s="58"/>
      <c r="EZ156" s="58"/>
      <c r="FA156" s="58"/>
      <c r="FB156" s="58"/>
      <c r="FC156" s="58"/>
      <c r="FD156" s="58"/>
      <c r="FE156" s="58"/>
      <c r="FF156" s="58"/>
      <c r="FG156" s="58"/>
      <c r="FH156" s="58"/>
      <c r="FI156" s="58"/>
      <c r="FJ156" s="58"/>
      <c r="FK156" s="58"/>
      <c r="FL156" s="58"/>
      <c r="FM156" s="58"/>
      <c r="FN156" s="58"/>
      <c r="FO156" s="58"/>
      <c r="FP156" s="58"/>
      <c r="FQ156" s="58"/>
      <c r="FR156" s="58"/>
      <c r="FS156" s="58"/>
      <c r="FT156" s="58"/>
      <c r="FU156" s="58"/>
      <c r="FV156" s="58"/>
      <c r="FW156" s="58"/>
      <c r="FX156" s="58"/>
      <c r="FY156" s="58"/>
      <c r="FZ156" s="58"/>
      <c r="GA156" s="58"/>
      <c r="GB156" s="58"/>
      <c r="GC156" s="58"/>
      <c r="GD156" s="58"/>
      <c r="GE156" s="58"/>
      <c r="GF156" s="58"/>
      <c r="GG156" s="58"/>
      <c r="GH156" s="58"/>
      <c r="GI156" s="58"/>
      <c r="GJ156" s="58"/>
      <c r="GK156" s="58"/>
      <c r="GL156" s="58"/>
      <c r="GM156" s="58"/>
      <c r="GN156" s="58"/>
      <c r="GO156" s="58"/>
      <c r="GP156" s="58"/>
      <c r="GQ156" s="58"/>
      <c r="GR156" s="58"/>
      <c r="GS156" s="58"/>
      <c r="GT156" s="58"/>
      <c r="GU156" s="58"/>
      <c r="GV156" s="58"/>
      <c r="GW156" s="58"/>
      <c r="GX156" s="58"/>
      <c r="GY156" s="58"/>
      <c r="GZ156" s="58"/>
      <c r="HA156" s="58"/>
      <c r="HB156" s="58"/>
      <c r="HC156" s="58"/>
      <c r="HD156" s="58"/>
      <c r="HE156" s="58"/>
      <c r="HF156" s="58"/>
      <c r="HG156" s="58"/>
      <c r="HH156" s="58"/>
      <c r="HI156" s="58"/>
      <c r="HJ156" s="58"/>
      <c r="HK156" s="58"/>
      <c r="HL156" s="58"/>
      <c r="HM156" s="58"/>
      <c r="HN156" s="58"/>
      <c r="HO156" s="58"/>
    </row>
    <row r="157" spans="1:223">
      <c r="A157" s="205" t="s">
        <v>130</v>
      </c>
      <c r="B157" s="204">
        <v>-24.4</v>
      </c>
      <c r="C157" s="203">
        <v>5</v>
      </c>
      <c r="D157" s="207">
        <v>2.23</v>
      </c>
      <c r="E157" s="207">
        <v>0.21</v>
      </c>
      <c r="F157" s="207">
        <v>0.22</v>
      </c>
      <c r="G157" s="207">
        <v>2.16</v>
      </c>
      <c r="H157" s="207">
        <v>0.6</v>
      </c>
      <c r="I157" s="207">
        <v>1.1299999999999999</v>
      </c>
      <c r="J157" s="204" t="s">
        <v>173</v>
      </c>
      <c r="K157" s="204">
        <v>8</v>
      </c>
      <c r="L157" s="207">
        <v>0</v>
      </c>
      <c r="M157" s="207">
        <v>0</v>
      </c>
      <c r="N157" s="207">
        <v>0</v>
      </c>
      <c r="O157" s="207">
        <v>0</v>
      </c>
      <c r="P157" s="207">
        <v>0</v>
      </c>
      <c r="Q157" s="207">
        <v>0.56999999999999995</v>
      </c>
      <c r="R157" s="207">
        <v>0.59</v>
      </c>
      <c r="S157" s="207">
        <v>0.8</v>
      </c>
      <c r="T157" s="207">
        <v>0.88</v>
      </c>
      <c r="U157" s="207">
        <v>1.02</v>
      </c>
      <c r="V157" s="207">
        <v>1.1000000000000001</v>
      </c>
      <c r="W157" s="207">
        <v>1.28</v>
      </c>
      <c r="X157" s="207">
        <v>2.13</v>
      </c>
      <c r="Y157" s="207">
        <v>5.63</v>
      </c>
      <c r="Z157" s="207">
        <v>26.19</v>
      </c>
      <c r="AA157" s="207">
        <v>77.790000000000006</v>
      </c>
      <c r="AB157" s="207">
        <v>97.27</v>
      </c>
      <c r="AC157" s="207">
        <v>98.84</v>
      </c>
      <c r="AD157" s="207">
        <v>98.87</v>
      </c>
      <c r="AE157" s="207">
        <v>98.87</v>
      </c>
      <c r="AF157" s="210">
        <v>99.8</v>
      </c>
      <c r="AG157" s="126"/>
      <c r="AH157" s="56"/>
      <c r="AM157" s="55"/>
    </row>
    <row r="158" spans="1:223">
      <c r="A158" s="205" t="s">
        <v>131</v>
      </c>
      <c r="B158" s="204">
        <v>-27.1</v>
      </c>
      <c r="C158" s="203">
        <v>0.5</v>
      </c>
      <c r="D158" s="207">
        <v>2.2200000000000002</v>
      </c>
      <c r="E158" s="207">
        <v>0.21</v>
      </c>
      <c r="F158" s="207">
        <v>0.24</v>
      </c>
      <c r="G158" s="207">
        <v>2.0499999999999998</v>
      </c>
      <c r="H158" s="207">
        <v>0.92</v>
      </c>
      <c r="I158" s="207">
        <v>0.9</v>
      </c>
      <c r="J158" s="204" t="s">
        <v>173</v>
      </c>
      <c r="K158" s="204">
        <v>7</v>
      </c>
      <c r="L158" s="207">
        <v>0</v>
      </c>
      <c r="M158" s="207">
        <v>0</v>
      </c>
      <c r="N158" s="207">
        <v>0.61</v>
      </c>
      <c r="O158" s="207">
        <v>0.61</v>
      </c>
      <c r="P158" s="207">
        <v>1.35</v>
      </c>
      <c r="Q158" s="207">
        <v>1.52</v>
      </c>
      <c r="R158" s="207">
        <v>1.74</v>
      </c>
      <c r="S158" s="207">
        <v>2.3199999999999998</v>
      </c>
      <c r="T158" s="207">
        <v>2.63</v>
      </c>
      <c r="U158" s="207">
        <v>3.04</v>
      </c>
      <c r="V158" s="207">
        <v>3.54</v>
      </c>
      <c r="W158" s="207">
        <v>4.43</v>
      </c>
      <c r="X158" s="207">
        <v>5.69</v>
      </c>
      <c r="Y158" s="207">
        <v>8.74</v>
      </c>
      <c r="Z158" s="207">
        <v>26.9</v>
      </c>
      <c r="AA158" s="207">
        <v>79.02</v>
      </c>
      <c r="AB158" s="207">
        <v>97.75</v>
      </c>
      <c r="AC158" s="207">
        <v>99.06</v>
      </c>
      <c r="AD158" s="207">
        <v>99.09</v>
      </c>
      <c r="AE158" s="207">
        <v>99.1</v>
      </c>
      <c r="AF158" s="210">
        <v>99.98</v>
      </c>
      <c r="AG158" s="126"/>
      <c r="AH158" s="56"/>
      <c r="AM158" s="55"/>
    </row>
    <row r="159" spans="1:223">
      <c r="A159" s="32" t="s">
        <v>132</v>
      </c>
      <c r="B159" s="164">
        <v>-28.2</v>
      </c>
      <c r="C159" s="166">
        <v>0</v>
      </c>
      <c r="D159" s="29">
        <v>2.2999999999999998</v>
      </c>
      <c r="E159" s="29">
        <v>0.2</v>
      </c>
      <c r="F159" s="29">
        <v>0.21</v>
      </c>
      <c r="G159" s="29">
        <v>2.2400000000000002</v>
      </c>
      <c r="H159" s="29">
        <v>0.6</v>
      </c>
      <c r="I159" s="29">
        <v>1.36</v>
      </c>
      <c r="J159" s="164" t="s">
        <v>173</v>
      </c>
      <c r="K159" s="164">
        <v>6</v>
      </c>
      <c r="L159" s="29">
        <v>0</v>
      </c>
      <c r="M159" s="29">
        <v>0</v>
      </c>
      <c r="N159" s="29">
        <v>0</v>
      </c>
      <c r="O159" s="29">
        <v>0</v>
      </c>
      <c r="P159" s="29">
        <v>0.14000000000000001</v>
      </c>
      <c r="Q159" s="29">
        <v>0.22</v>
      </c>
      <c r="R159" s="29">
        <v>0.24</v>
      </c>
      <c r="S159" s="29">
        <v>0.42</v>
      </c>
      <c r="T159" s="29">
        <v>0.66</v>
      </c>
      <c r="U159" s="29">
        <v>0.98</v>
      </c>
      <c r="V159" s="29">
        <v>1.35</v>
      </c>
      <c r="W159" s="29">
        <v>1.86</v>
      </c>
      <c r="X159" s="29">
        <v>3.05</v>
      </c>
      <c r="Y159" s="29">
        <v>5.28</v>
      </c>
      <c r="Z159" s="29">
        <v>18.71</v>
      </c>
      <c r="AA159" s="29">
        <v>70.930000000000007</v>
      </c>
      <c r="AB159" s="29">
        <v>95.88</v>
      </c>
      <c r="AC159" s="29">
        <v>98.53</v>
      </c>
      <c r="AD159" s="29">
        <v>98.61</v>
      </c>
      <c r="AE159" s="29">
        <v>98.64</v>
      </c>
      <c r="AF159" s="165">
        <v>99.98</v>
      </c>
      <c r="AG159" s="126"/>
      <c r="AH159" s="56"/>
      <c r="AM159" s="55"/>
    </row>
    <row r="160" spans="1:223">
      <c r="A160" s="32" t="s">
        <v>133</v>
      </c>
      <c r="B160" s="164">
        <v>-29.2</v>
      </c>
      <c r="C160" s="166">
        <v>0</v>
      </c>
      <c r="D160" s="29">
        <v>2.52</v>
      </c>
      <c r="E160" s="29">
        <v>0.17</v>
      </c>
      <c r="F160" s="29">
        <v>0.24</v>
      </c>
      <c r="G160" s="29">
        <v>2.0299999999999998</v>
      </c>
      <c r="H160" s="29">
        <v>1.33</v>
      </c>
      <c r="I160" s="29">
        <v>3.81</v>
      </c>
      <c r="J160" s="164" t="s">
        <v>173</v>
      </c>
      <c r="K160" s="164">
        <v>4</v>
      </c>
      <c r="L160" s="29">
        <v>0</v>
      </c>
      <c r="M160" s="29">
        <v>0</v>
      </c>
      <c r="N160" s="29">
        <v>0</v>
      </c>
      <c r="O160" s="29">
        <v>1.87</v>
      </c>
      <c r="P160" s="29">
        <v>2.27</v>
      </c>
      <c r="Q160" s="29">
        <v>2.52</v>
      </c>
      <c r="R160" s="29">
        <v>3.2</v>
      </c>
      <c r="S160" s="29">
        <v>4.08</v>
      </c>
      <c r="T160" s="29">
        <v>4.74</v>
      </c>
      <c r="U160" s="29">
        <v>6.01</v>
      </c>
      <c r="V160" s="29">
        <v>7.32</v>
      </c>
      <c r="W160" s="29">
        <v>9.48</v>
      </c>
      <c r="X160" s="29">
        <v>13.71</v>
      </c>
      <c r="Y160" s="29">
        <v>20.18</v>
      </c>
      <c r="Z160" s="29">
        <v>29.9</v>
      </c>
      <c r="AA160" s="29">
        <v>48.84</v>
      </c>
      <c r="AB160" s="29">
        <v>84.22</v>
      </c>
      <c r="AC160" s="29">
        <v>95.66</v>
      </c>
      <c r="AD160" s="29">
        <v>96.05</v>
      </c>
      <c r="AE160" s="29">
        <v>96.19</v>
      </c>
      <c r="AF160" s="165">
        <v>99.98</v>
      </c>
      <c r="AG160" s="126"/>
      <c r="AH160" s="56"/>
      <c r="AM160" s="55"/>
    </row>
    <row r="161" spans="1:223">
      <c r="A161" s="205" t="s">
        <v>134</v>
      </c>
      <c r="B161" s="204">
        <v>-18.399999999999999</v>
      </c>
      <c r="C161" s="203">
        <v>0.4</v>
      </c>
      <c r="D161" s="207">
        <v>1.77</v>
      </c>
      <c r="E161" s="207">
        <v>0.28999999999999998</v>
      </c>
      <c r="F161" s="207">
        <v>0.49</v>
      </c>
      <c r="G161" s="207">
        <v>1.04</v>
      </c>
      <c r="H161" s="207">
        <v>1.9</v>
      </c>
      <c r="I161" s="207">
        <v>0.94</v>
      </c>
      <c r="J161" s="207" t="s">
        <v>173</v>
      </c>
      <c r="K161" s="204">
        <v>7</v>
      </c>
      <c r="L161" s="207">
        <v>0</v>
      </c>
      <c r="M161" s="207">
        <v>5.29</v>
      </c>
      <c r="N161" s="207">
        <v>5.29</v>
      </c>
      <c r="O161" s="207">
        <v>6.74</v>
      </c>
      <c r="P161" s="207">
        <v>10.71</v>
      </c>
      <c r="Q161" s="207">
        <v>11.59</v>
      </c>
      <c r="R161" s="207">
        <v>12.62</v>
      </c>
      <c r="S161" s="207">
        <v>14.07</v>
      </c>
      <c r="T161" s="207">
        <v>15.62</v>
      </c>
      <c r="U161" s="207">
        <v>16.920000000000002</v>
      </c>
      <c r="V161" s="207">
        <v>18.37</v>
      </c>
      <c r="W161" s="207">
        <v>21.03</v>
      </c>
      <c r="X161" s="207">
        <v>26.28</v>
      </c>
      <c r="Y161" s="207">
        <v>35.82</v>
      </c>
      <c r="Z161" s="207">
        <v>61.81</v>
      </c>
      <c r="AA161" s="207">
        <v>90.04</v>
      </c>
      <c r="AB161" s="207">
        <v>98.36</v>
      </c>
      <c r="AC161" s="207">
        <v>99.02</v>
      </c>
      <c r="AD161" s="207">
        <v>99.03</v>
      </c>
      <c r="AE161" s="207">
        <v>99.06</v>
      </c>
      <c r="AF161" s="210">
        <v>99.91</v>
      </c>
      <c r="AH161" s="56"/>
      <c r="AM161" s="55"/>
    </row>
    <row r="162" spans="1:223">
      <c r="A162" s="97" t="s">
        <v>97</v>
      </c>
      <c r="B162" s="164"/>
      <c r="C162" s="166"/>
      <c r="D162" s="29"/>
      <c r="E162" s="29"/>
      <c r="F162" s="29"/>
      <c r="G162" s="29"/>
      <c r="H162" s="29"/>
      <c r="I162" s="29"/>
      <c r="J162" s="29"/>
      <c r="K162" s="164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165"/>
      <c r="AH162" s="56"/>
      <c r="AM162" s="55"/>
    </row>
    <row r="163" spans="1:223" ht="15.6">
      <c r="A163" s="27" t="s">
        <v>135</v>
      </c>
      <c r="B163" s="44"/>
      <c r="C163" s="222">
        <f>SUM(C154:C161)</f>
        <v>8.3000000000000007</v>
      </c>
      <c r="D163" s="195">
        <v>2.19</v>
      </c>
      <c r="E163" s="195">
        <v>0.219</v>
      </c>
      <c r="F163" s="195">
        <v>0.24</v>
      </c>
      <c r="G163" s="195">
        <v>2.0299999999999998</v>
      </c>
      <c r="H163" s="195">
        <v>0.88</v>
      </c>
      <c r="I163" s="195">
        <v>0.92</v>
      </c>
      <c r="J163" s="180" t="s">
        <v>173</v>
      </c>
      <c r="K163" s="92">
        <f t="shared" ref="J163:AF163" si="14">SUMPRODUCT($C154:$C161,K154:K161)/$C163</f>
        <v>7.4337349397590362</v>
      </c>
      <c r="L163" s="82">
        <f t="shared" si="14"/>
        <v>0</v>
      </c>
      <c r="M163" s="82">
        <f t="shared" si="14"/>
        <v>0.25493975903614458</v>
      </c>
      <c r="N163" s="82">
        <f t="shared" si="14"/>
        <v>0.39939759036144579</v>
      </c>
      <c r="O163" s="82">
        <f t="shared" si="14"/>
        <v>0.73481927710843364</v>
      </c>
      <c r="P163" s="82">
        <f t="shared" si="14"/>
        <v>1.0704819277108435</v>
      </c>
      <c r="Q163" s="82">
        <f t="shared" si="14"/>
        <v>1.5120481927710843</v>
      </c>
      <c r="R163" s="82">
        <f t="shared" si="14"/>
        <v>1.6197590361445782</v>
      </c>
      <c r="S163" s="82">
        <f t="shared" si="14"/>
        <v>1.9689156626506021</v>
      </c>
      <c r="T163" s="82">
        <f t="shared" si="14"/>
        <v>2.2025301204819274</v>
      </c>
      <c r="U163" s="82">
        <f t="shared" si="14"/>
        <v>2.4814457831325298</v>
      </c>
      <c r="V163" s="82">
        <f t="shared" si="14"/>
        <v>2.7643373493975898</v>
      </c>
      <c r="W163" s="82">
        <f t="shared" si="14"/>
        <v>3.4333734939759033</v>
      </c>
      <c r="X163" s="82">
        <f t="shared" si="14"/>
        <v>5.1603614457831313</v>
      </c>
      <c r="Y163" s="82">
        <f t="shared" si="14"/>
        <v>10.063855421686746</v>
      </c>
      <c r="Z163" s="82">
        <f t="shared" si="14"/>
        <v>31.63493975903614</v>
      </c>
      <c r="AA163" s="82">
        <f t="shared" si="14"/>
        <v>79.473975903614459</v>
      </c>
      <c r="AB163" s="82">
        <f t="shared" si="14"/>
        <v>97.248313253012043</v>
      </c>
      <c r="AC163" s="82">
        <f t="shared" si="14"/>
        <v>98.909156626506004</v>
      </c>
      <c r="AD163" s="82">
        <f t="shared" si="14"/>
        <v>98.946385542168656</v>
      </c>
      <c r="AE163" s="82">
        <f t="shared" si="14"/>
        <v>98.95373493975903</v>
      </c>
      <c r="AF163" s="93">
        <f t="shared" si="14"/>
        <v>99.862650602409616</v>
      </c>
      <c r="AH163" s="56"/>
      <c r="AM163" s="55"/>
    </row>
    <row r="164" spans="1:223" ht="15.6">
      <c r="A164" s="248"/>
      <c r="B164" s="239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  <c r="AC164" s="240"/>
      <c r="AD164" s="240"/>
      <c r="AE164" s="240"/>
      <c r="AF164" s="241"/>
      <c r="AH164" s="56"/>
      <c r="AM164" s="55"/>
    </row>
    <row r="165" spans="1:223" s="172" customFormat="1">
      <c r="A165" s="205" t="s">
        <v>136</v>
      </c>
      <c r="B165" s="204">
        <v>-18.100000000000001</v>
      </c>
      <c r="C165" s="211">
        <v>0.6</v>
      </c>
      <c r="D165" s="207">
        <v>1.57</v>
      </c>
      <c r="E165" s="207">
        <v>0.34</v>
      </c>
      <c r="F165" s="207">
        <v>0.62</v>
      </c>
      <c r="G165" s="207">
        <v>0.7</v>
      </c>
      <c r="H165" s="207">
        <v>2.0299999999999998</v>
      </c>
      <c r="I165" s="207">
        <v>0.59</v>
      </c>
      <c r="J165" s="204" t="s">
        <v>173</v>
      </c>
      <c r="K165" s="204">
        <v>7</v>
      </c>
      <c r="L165" s="207">
        <v>0</v>
      </c>
      <c r="M165" s="207">
        <v>1.0900000000000001</v>
      </c>
      <c r="N165" s="207">
        <v>8.66</v>
      </c>
      <c r="O165" s="207">
        <v>13.5</v>
      </c>
      <c r="P165" s="207">
        <v>15.01</v>
      </c>
      <c r="Q165" s="207">
        <v>15.65</v>
      </c>
      <c r="R165" s="207">
        <v>16.53</v>
      </c>
      <c r="S165" s="207">
        <v>18.079999999999998</v>
      </c>
      <c r="T165" s="207">
        <v>19.739999999999998</v>
      </c>
      <c r="U165" s="207">
        <v>21.15</v>
      </c>
      <c r="V165" s="207">
        <v>22.98</v>
      </c>
      <c r="W165" s="207">
        <v>26.48</v>
      </c>
      <c r="X165" s="207">
        <v>33.83</v>
      </c>
      <c r="Y165" s="207">
        <v>46.17</v>
      </c>
      <c r="Z165" s="207">
        <v>72.05</v>
      </c>
      <c r="AA165" s="207">
        <v>94.08</v>
      </c>
      <c r="AB165" s="207">
        <v>98.99</v>
      </c>
      <c r="AC165" s="207">
        <v>99.38</v>
      </c>
      <c r="AD165" s="207">
        <v>99.39</v>
      </c>
      <c r="AE165" s="207">
        <v>99.41</v>
      </c>
      <c r="AF165" s="210">
        <v>100</v>
      </c>
      <c r="AG165" s="126"/>
      <c r="AH165" s="34"/>
      <c r="AI165" s="34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  <c r="GR165" s="28"/>
      <c r="GS165" s="28"/>
      <c r="GT165" s="28"/>
      <c r="GU165" s="28"/>
      <c r="GV165" s="28"/>
      <c r="GW165" s="28"/>
      <c r="GX165" s="28"/>
      <c r="GY165" s="28"/>
      <c r="GZ165" s="28"/>
      <c r="HA165" s="28"/>
      <c r="HB165" s="28"/>
      <c r="HC165" s="28"/>
      <c r="HD165" s="28"/>
      <c r="HE165" s="28"/>
      <c r="HF165" s="28"/>
      <c r="HG165" s="28"/>
      <c r="HH165" s="28"/>
      <c r="HI165" s="28"/>
      <c r="HJ165" s="28"/>
      <c r="HK165" s="28"/>
      <c r="HL165" s="28"/>
      <c r="HM165" s="28"/>
      <c r="HN165" s="28"/>
      <c r="HO165" s="28"/>
    </row>
    <row r="166" spans="1:223" s="172" customFormat="1">
      <c r="A166" s="205" t="s">
        <v>137</v>
      </c>
      <c r="B166" s="204">
        <v>-19.100000000000001</v>
      </c>
      <c r="C166" s="203">
        <v>1.4</v>
      </c>
      <c r="D166" s="207">
        <v>1.98</v>
      </c>
      <c r="E166" s="207">
        <v>0.25</v>
      </c>
      <c r="F166" s="207">
        <v>0.27</v>
      </c>
      <c r="G166" s="207">
        <v>1.91</v>
      </c>
      <c r="H166" s="207">
        <v>0.56999999999999995</v>
      </c>
      <c r="I166" s="207">
        <v>0.87</v>
      </c>
      <c r="J166" s="204" t="s">
        <v>173</v>
      </c>
      <c r="K166" s="204">
        <v>7</v>
      </c>
      <c r="L166" s="207">
        <v>0</v>
      </c>
      <c r="M166" s="207">
        <v>0</v>
      </c>
      <c r="N166" s="207">
        <v>0</v>
      </c>
      <c r="O166" s="207">
        <v>0</v>
      </c>
      <c r="P166" s="207">
        <v>0</v>
      </c>
      <c r="Q166" s="207">
        <v>0</v>
      </c>
      <c r="R166" s="207">
        <v>0</v>
      </c>
      <c r="S166" s="207">
        <v>0.32</v>
      </c>
      <c r="T166" s="207">
        <v>0.52</v>
      </c>
      <c r="U166" s="207">
        <v>0.8</v>
      </c>
      <c r="V166" s="207">
        <v>1.07</v>
      </c>
      <c r="W166" s="207">
        <v>1.77</v>
      </c>
      <c r="X166" s="207">
        <v>5.26</v>
      </c>
      <c r="Y166" s="207">
        <v>15.43</v>
      </c>
      <c r="Z166" s="207">
        <v>51.64</v>
      </c>
      <c r="AA166" s="207">
        <v>90.51</v>
      </c>
      <c r="AB166" s="207">
        <v>98.66</v>
      </c>
      <c r="AC166" s="207">
        <v>99.11</v>
      </c>
      <c r="AD166" s="207">
        <v>99.12</v>
      </c>
      <c r="AE166" s="207">
        <v>99.13</v>
      </c>
      <c r="AF166" s="210">
        <v>99.97</v>
      </c>
      <c r="AG166" s="126"/>
      <c r="AH166" s="34"/>
      <c r="AI166" s="34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  <c r="GO166" s="28"/>
      <c r="GP166" s="28"/>
      <c r="GQ166" s="28"/>
      <c r="GR166" s="28"/>
      <c r="GS166" s="28"/>
      <c r="GT166" s="28"/>
      <c r="GU166" s="28"/>
      <c r="GV166" s="28"/>
      <c r="GW166" s="28"/>
      <c r="GX166" s="28"/>
      <c r="GY166" s="28"/>
      <c r="GZ166" s="28"/>
      <c r="HA166" s="28"/>
      <c r="HB166" s="28"/>
      <c r="HC166" s="28"/>
      <c r="HD166" s="28"/>
      <c r="HE166" s="28"/>
      <c r="HF166" s="28"/>
      <c r="HG166" s="28"/>
      <c r="HH166" s="28"/>
      <c r="HI166" s="28"/>
      <c r="HJ166" s="28"/>
      <c r="HK166" s="28"/>
      <c r="HL166" s="28"/>
      <c r="HM166" s="28"/>
      <c r="HN166" s="28"/>
      <c r="HO166" s="28"/>
    </row>
    <row r="167" spans="1:223">
      <c r="A167" s="205" t="s">
        <v>138</v>
      </c>
      <c r="B167" s="204">
        <v>-22.6</v>
      </c>
      <c r="C167" s="203">
        <v>5.5</v>
      </c>
      <c r="D167" s="207">
        <v>2.17</v>
      </c>
      <c r="E167" s="207">
        <v>0.22</v>
      </c>
      <c r="F167" s="207">
        <v>0.23</v>
      </c>
      <c r="G167" s="207">
        <v>2.14</v>
      </c>
      <c r="H167" s="207">
        <v>0.38</v>
      </c>
      <c r="I167" s="207">
        <v>0.92</v>
      </c>
      <c r="J167" s="204" t="s">
        <v>173</v>
      </c>
      <c r="K167" s="204">
        <v>8</v>
      </c>
      <c r="L167" s="207">
        <v>0</v>
      </c>
      <c r="M167" s="207">
        <v>0</v>
      </c>
      <c r="N167" s="207">
        <v>0</v>
      </c>
      <c r="O167" s="207">
        <v>0</v>
      </c>
      <c r="P167" s="207">
        <v>0</v>
      </c>
      <c r="Q167" s="207">
        <v>0</v>
      </c>
      <c r="R167" s="207">
        <v>0</v>
      </c>
      <c r="S167" s="207">
        <v>0</v>
      </c>
      <c r="T167" s="207">
        <v>7.0000000000000007E-2</v>
      </c>
      <c r="U167" s="207">
        <v>0.08</v>
      </c>
      <c r="V167" s="207">
        <v>0.11</v>
      </c>
      <c r="W167" s="207">
        <v>0.14000000000000001</v>
      </c>
      <c r="X167" s="207">
        <v>0.4</v>
      </c>
      <c r="Y167" s="207">
        <v>3.05</v>
      </c>
      <c r="Z167" s="207">
        <v>31.7</v>
      </c>
      <c r="AA167" s="207">
        <v>85.61</v>
      </c>
      <c r="AB167" s="207">
        <v>98.35</v>
      </c>
      <c r="AC167" s="207">
        <v>99.04</v>
      </c>
      <c r="AD167" s="207">
        <v>99.05</v>
      </c>
      <c r="AE167" s="207">
        <v>99.08</v>
      </c>
      <c r="AF167" s="210">
        <v>100</v>
      </c>
      <c r="AG167" s="126"/>
    </row>
    <row r="168" spans="1:223">
      <c r="A168" s="205" t="s">
        <v>139</v>
      </c>
      <c r="B168" s="204">
        <v>-26.6</v>
      </c>
      <c r="C168" s="203">
        <v>0.7</v>
      </c>
      <c r="D168" s="207">
        <v>2.25</v>
      </c>
      <c r="E168" s="207">
        <v>0.21</v>
      </c>
      <c r="F168" s="207">
        <v>0.21</v>
      </c>
      <c r="G168" s="207">
        <v>2.25</v>
      </c>
      <c r="H168" s="207">
        <v>0.38</v>
      </c>
      <c r="I168" s="207">
        <v>0.86</v>
      </c>
      <c r="J168" s="204" t="s">
        <v>173</v>
      </c>
      <c r="K168" s="204">
        <v>7</v>
      </c>
      <c r="L168" s="207">
        <v>0</v>
      </c>
      <c r="M168" s="207">
        <v>0</v>
      </c>
      <c r="N168" s="207">
        <v>0</v>
      </c>
      <c r="O168" s="207">
        <v>0</v>
      </c>
      <c r="P168" s="207">
        <v>0</v>
      </c>
      <c r="Q168" s="207">
        <v>0.02</v>
      </c>
      <c r="R168" s="207">
        <v>0.02</v>
      </c>
      <c r="S168" s="207">
        <v>0.1</v>
      </c>
      <c r="T168" s="207">
        <v>0.13</v>
      </c>
      <c r="U168" s="207">
        <v>0.16</v>
      </c>
      <c r="V168" s="207">
        <v>0.19</v>
      </c>
      <c r="W168" s="207">
        <v>0.25</v>
      </c>
      <c r="X168" s="207">
        <v>0.37</v>
      </c>
      <c r="Y168" s="207">
        <v>1.6</v>
      </c>
      <c r="Z168" s="207">
        <v>17.73</v>
      </c>
      <c r="AA168" s="207">
        <v>81.040000000000006</v>
      </c>
      <c r="AB168" s="207">
        <v>97.65</v>
      </c>
      <c r="AC168" s="207">
        <v>99.07</v>
      </c>
      <c r="AD168" s="207">
        <v>99.13</v>
      </c>
      <c r="AE168" s="207">
        <v>99.14</v>
      </c>
      <c r="AF168" s="210">
        <v>99.95</v>
      </c>
      <c r="AG168" s="126"/>
    </row>
    <row r="169" spans="1:223">
      <c r="A169" s="32" t="s">
        <v>140</v>
      </c>
      <c r="B169" s="164">
        <v>-28.2</v>
      </c>
      <c r="C169" s="166">
        <v>0</v>
      </c>
      <c r="D169" s="29">
        <v>2.3199999999999998</v>
      </c>
      <c r="E169" s="29">
        <v>0.2</v>
      </c>
      <c r="F169" s="29">
        <v>0.27</v>
      </c>
      <c r="G169" s="29">
        <v>1.88</v>
      </c>
      <c r="H169" s="29">
        <v>1.42</v>
      </c>
      <c r="I169" s="29">
        <v>7.83</v>
      </c>
      <c r="J169" s="164" t="s">
        <v>173</v>
      </c>
      <c r="K169" s="164">
        <v>4</v>
      </c>
      <c r="L169" s="29">
        <v>0</v>
      </c>
      <c r="M169" s="29">
        <v>0</v>
      </c>
      <c r="N169" s="29">
        <v>0.96</v>
      </c>
      <c r="O169" s="29">
        <v>2.14</v>
      </c>
      <c r="P169" s="29">
        <v>3.65</v>
      </c>
      <c r="Q169" s="29">
        <v>4.04</v>
      </c>
      <c r="R169" s="29">
        <v>4.62</v>
      </c>
      <c r="S169" s="29">
        <v>5.28</v>
      </c>
      <c r="T169" s="29">
        <v>6.35</v>
      </c>
      <c r="U169" s="29">
        <v>7.36</v>
      </c>
      <c r="V169" s="29">
        <v>8.2200000000000006</v>
      </c>
      <c r="W169" s="29">
        <v>9.7100000000000009</v>
      </c>
      <c r="X169" s="29">
        <v>12.62</v>
      </c>
      <c r="Y169" s="29">
        <v>17.52</v>
      </c>
      <c r="Z169" s="29">
        <v>27.39</v>
      </c>
      <c r="AA169" s="29">
        <v>62.27</v>
      </c>
      <c r="AB169" s="29">
        <v>85.62</v>
      </c>
      <c r="AC169" s="29">
        <v>91.76</v>
      </c>
      <c r="AD169" s="29">
        <v>92.08</v>
      </c>
      <c r="AE169" s="29">
        <v>92.17</v>
      </c>
      <c r="AF169" s="165">
        <v>99.51</v>
      </c>
      <c r="AG169" s="126"/>
    </row>
    <row r="170" spans="1:223">
      <c r="A170" s="205" t="s">
        <v>110</v>
      </c>
      <c r="B170" s="204">
        <v>-17.8</v>
      </c>
      <c r="C170" s="203">
        <v>1</v>
      </c>
      <c r="D170" s="207">
        <v>2.0699999999999998</v>
      </c>
      <c r="E170" s="207">
        <v>0.24</v>
      </c>
      <c r="F170" s="207">
        <v>0.25</v>
      </c>
      <c r="G170" s="207">
        <v>1.98</v>
      </c>
      <c r="H170" s="207">
        <v>0.53</v>
      </c>
      <c r="I170" s="207">
        <v>0.96</v>
      </c>
      <c r="J170" s="204" t="s">
        <v>173</v>
      </c>
      <c r="K170" s="204">
        <v>7</v>
      </c>
      <c r="L170" s="207">
        <v>0</v>
      </c>
      <c r="M170" s="207">
        <v>0</v>
      </c>
      <c r="N170" s="207">
        <v>0</v>
      </c>
      <c r="O170" s="207">
        <v>0</v>
      </c>
      <c r="P170" s="207">
        <v>0</v>
      </c>
      <c r="Q170" s="207">
        <v>0</v>
      </c>
      <c r="R170" s="207">
        <v>0</v>
      </c>
      <c r="S170" s="207">
        <v>0.04</v>
      </c>
      <c r="T170" s="207">
        <v>0.09</v>
      </c>
      <c r="U170" s="207">
        <v>0.26</v>
      </c>
      <c r="V170" s="207">
        <v>0.43</v>
      </c>
      <c r="W170" s="207">
        <v>1.1599999999999999</v>
      </c>
      <c r="X170" s="207">
        <v>4.3099999999999996</v>
      </c>
      <c r="Y170" s="207">
        <v>15.27</v>
      </c>
      <c r="Z170" s="207">
        <v>43.93</v>
      </c>
      <c r="AA170" s="207">
        <v>88.25</v>
      </c>
      <c r="AB170" s="207">
        <v>98.1</v>
      </c>
      <c r="AC170" s="207">
        <v>98.99</v>
      </c>
      <c r="AD170" s="207">
        <v>99.03</v>
      </c>
      <c r="AE170" s="207">
        <v>99.04</v>
      </c>
      <c r="AF170" s="210">
        <v>99.97</v>
      </c>
      <c r="AG170" s="126"/>
    </row>
    <row r="171" spans="1:223">
      <c r="A171" s="97" t="s">
        <v>84</v>
      </c>
      <c r="B171" s="166"/>
      <c r="C171" s="166"/>
      <c r="D171" s="29"/>
      <c r="E171" s="29"/>
      <c r="F171" s="29"/>
      <c r="G171" s="29"/>
      <c r="H171" s="29"/>
      <c r="I171" s="29"/>
      <c r="J171" s="167"/>
      <c r="K171" s="164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165"/>
      <c r="AG171" s="126"/>
    </row>
    <row r="172" spans="1:223" ht="15.6">
      <c r="A172" s="27" t="s">
        <v>141</v>
      </c>
      <c r="B172" s="109"/>
      <c r="C172" s="222">
        <f>SUM(C165:C170)</f>
        <v>9.1999999999999993</v>
      </c>
      <c r="D172" s="195">
        <v>2.13</v>
      </c>
      <c r="E172" s="195">
        <v>0.22800000000000001</v>
      </c>
      <c r="F172" s="195">
        <v>0.25</v>
      </c>
      <c r="G172" s="195">
        <v>2</v>
      </c>
      <c r="H172" s="195">
        <v>0.76</v>
      </c>
      <c r="I172" s="195">
        <v>0.89</v>
      </c>
      <c r="J172" s="180" t="s">
        <v>173</v>
      </c>
      <c r="K172" s="92">
        <f t="shared" ref="J172:AE172" si="15">SUMPRODUCT($C165:$C170,K165:K170)/$C172</f>
        <v>7.5978260869565233</v>
      </c>
      <c r="L172" s="82">
        <f t="shared" si="15"/>
        <v>0</v>
      </c>
      <c r="M172" s="82">
        <f t="shared" si="15"/>
        <v>7.1086956521739145E-2</v>
      </c>
      <c r="N172" s="82">
        <f t="shared" si="15"/>
        <v>0.56478260869565222</v>
      </c>
      <c r="O172" s="82">
        <f t="shared" si="15"/>
        <v>0.88043478260869568</v>
      </c>
      <c r="P172" s="82">
        <f t="shared" si="15"/>
        <v>0.97891304347826102</v>
      </c>
      <c r="Q172" s="82">
        <f t="shared" si="15"/>
        <v>1.0221739130434784</v>
      </c>
      <c r="R172" s="82">
        <f t="shared" si="15"/>
        <v>1.0795652173913044</v>
      </c>
      <c r="S172" s="82">
        <f t="shared" si="15"/>
        <v>1.239782608695652</v>
      </c>
      <c r="T172" s="82">
        <f t="shared" si="15"/>
        <v>1.4280434782608695</v>
      </c>
      <c r="U172" s="82">
        <f t="shared" si="15"/>
        <v>1.5893478260869565</v>
      </c>
      <c r="V172" s="82">
        <f t="shared" si="15"/>
        <v>1.7884782608695655</v>
      </c>
      <c r="W172" s="82">
        <f t="shared" si="15"/>
        <v>2.2251086956521742</v>
      </c>
      <c r="X172" s="82">
        <f t="shared" si="15"/>
        <v>3.7425000000000002</v>
      </c>
      <c r="Y172" s="82">
        <f t="shared" si="15"/>
        <v>8.9640217391304358</v>
      </c>
      <c r="Z172" s="82">
        <f t="shared" si="15"/>
        <v>37.632282608695654</v>
      </c>
      <c r="AA172" s="82">
        <f t="shared" si="15"/>
        <v>86.847282608695664</v>
      </c>
      <c r="AB172" s="82">
        <f t="shared" si="15"/>
        <v>98.358478260869575</v>
      </c>
      <c r="AC172" s="82">
        <f t="shared" si="15"/>
        <v>99.069673913043488</v>
      </c>
      <c r="AD172" s="82">
        <f t="shared" si="15"/>
        <v>99.086739130434779</v>
      </c>
      <c r="AE172" s="82">
        <f t="shared" si="15"/>
        <v>99.10934782608696</v>
      </c>
      <c r="AF172" s="93">
        <f t="shared" ref="AF172" si="16">SUMPRODUCT($C165:$C170,AF165:AF170)/$C172</f>
        <v>99.988369565217397</v>
      </c>
      <c r="AG172" s="126"/>
    </row>
    <row r="173" spans="1:223" s="121" customFormat="1" ht="15.6">
      <c r="A173" s="163"/>
      <c r="B173" s="239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1"/>
      <c r="AG173" s="196"/>
      <c r="AH173" s="119"/>
      <c r="AI173" s="119"/>
    </row>
    <row r="174" spans="1:223" s="58" customFormat="1">
      <c r="A174" s="205" t="s">
        <v>142</v>
      </c>
      <c r="B174" s="204">
        <v>-16.600000000000001</v>
      </c>
      <c r="C174" s="203">
        <v>0.8</v>
      </c>
      <c r="D174" s="207">
        <v>1.98</v>
      </c>
      <c r="E174" s="207">
        <v>0.25</v>
      </c>
      <c r="F174" s="207">
        <v>0.32</v>
      </c>
      <c r="G174" s="207">
        <v>1.64</v>
      </c>
      <c r="H174" s="207">
        <v>1.24</v>
      </c>
      <c r="I174" s="207">
        <v>0.83</v>
      </c>
      <c r="J174" s="204" t="s">
        <v>173</v>
      </c>
      <c r="K174" s="204">
        <v>7</v>
      </c>
      <c r="L174" s="207">
        <v>0</v>
      </c>
      <c r="M174" s="207">
        <v>0</v>
      </c>
      <c r="N174" s="207">
        <v>0</v>
      </c>
      <c r="O174" s="207">
        <v>3.55</v>
      </c>
      <c r="P174" s="207">
        <v>4.3</v>
      </c>
      <c r="Q174" s="207">
        <v>4.59</v>
      </c>
      <c r="R174" s="207">
        <v>4.6900000000000004</v>
      </c>
      <c r="S174" s="207">
        <v>5.0599999999999996</v>
      </c>
      <c r="T174" s="207">
        <v>5.37</v>
      </c>
      <c r="U174" s="207">
        <v>5.66</v>
      </c>
      <c r="V174" s="207">
        <v>6.14</v>
      </c>
      <c r="W174" s="207">
        <v>8.25</v>
      </c>
      <c r="X174" s="207">
        <v>12.9</v>
      </c>
      <c r="Y174" s="207">
        <v>23.87</v>
      </c>
      <c r="Z174" s="207">
        <v>51.29</v>
      </c>
      <c r="AA174" s="207">
        <v>89.71</v>
      </c>
      <c r="AB174" s="207">
        <v>98.17</v>
      </c>
      <c r="AC174" s="207">
        <v>99.12</v>
      </c>
      <c r="AD174" s="207">
        <v>99.16</v>
      </c>
      <c r="AE174" s="207">
        <v>99.17</v>
      </c>
      <c r="AF174" s="210">
        <v>99.97</v>
      </c>
      <c r="AG174" s="116"/>
      <c r="AH174" s="57"/>
      <c r="AI174" s="57"/>
      <c r="AS174" s="59"/>
    </row>
    <row r="175" spans="1:223" s="168" customFormat="1">
      <c r="A175" s="205" t="s">
        <v>143</v>
      </c>
      <c r="B175" s="204">
        <v>-17.7</v>
      </c>
      <c r="C175" s="203">
        <v>1.4</v>
      </c>
      <c r="D175" s="207">
        <v>1.69</v>
      </c>
      <c r="E175" s="207">
        <v>0.31</v>
      </c>
      <c r="F175" s="207">
        <v>0.52</v>
      </c>
      <c r="G175" s="207">
        <v>0.93</v>
      </c>
      <c r="H175" s="207">
        <v>1.93</v>
      </c>
      <c r="I175" s="207">
        <v>0.71</v>
      </c>
      <c r="J175" s="204" t="s">
        <v>173</v>
      </c>
      <c r="K175" s="204">
        <v>7</v>
      </c>
      <c r="L175" s="207">
        <v>0</v>
      </c>
      <c r="M175" s="207">
        <v>0.85</v>
      </c>
      <c r="N175" s="207">
        <v>7.12</v>
      </c>
      <c r="O175" s="207">
        <v>11.38</v>
      </c>
      <c r="P175" s="207">
        <v>12.23</v>
      </c>
      <c r="Q175" s="207">
        <v>12.56</v>
      </c>
      <c r="R175" s="207">
        <v>13.4</v>
      </c>
      <c r="S175" s="207">
        <v>15</v>
      </c>
      <c r="T175" s="207">
        <v>16.23</v>
      </c>
      <c r="U175" s="207">
        <v>17.329999999999998</v>
      </c>
      <c r="V175" s="207">
        <v>18.760000000000002</v>
      </c>
      <c r="W175" s="207">
        <v>22.36</v>
      </c>
      <c r="X175" s="207">
        <v>29.56</v>
      </c>
      <c r="Y175" s="207">
        <v>40.89</v>
      </c>
      <c r="Z175" s="207">
        <v>64.81</v>
      </c>
      <c r="AA175" s="207">
        <v>91.86</v>
      </c>
      <c r="AB175" s="207">
        <v>98.7</v>
      </c>
      <c r="AC175" s="207">
        <v>99.26</v>
      </c>
      <c r="AD175" s="207">
        <v>99.28</v>
      </c>
      <c r="AE175" s="207">
        <v>99.29</v>
      </c>
      <c r="AF175" s="210">
        <v>99.92</v>
      </c>
      <c r="AG175" s="116"/>
      <c r="AH175" s="57"/>
      <c r="AI175" s="57"/>
      <c r="AJ175" s="58"/>
      <c r="AK175" s="58"/>
      <c r="AL175" s="58"/>
      <c r="AM175" s="58"/>
      <c r="AN175" s="58"/>
      <c r="AO175" s="58"/>
      <c r="AP175" s="58"/>
      <c r="AQ175" s="58"/>
      <c r="AR175" s="58"/>
      <c r="AS175" s="59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  <c r="CS175" s="58"/>
      <c r="CT175" s="58"/>
      <c r="CU175" s="58"/>
      <c r="CV175" s="58"/>
      <c r="CW175" s="58"/>
      <c r="CX175" s="58"/>
      <c r="CY175" s="58"/>
      <c r="CZ175" s="58"/>
      <c r="DA175" s="58"/>
      <c r="DB175" s="58"/>
      <c r="DC175" s="58"/>
      <c r="DD175" s="58"/>
      <c r="DE175" s="58"/>
      <c r="DF175" s="58"/>
      <c r="DG175" s="58"/>
      <c r="DH175" s="58"/>
      <c r="DI175" s="58"/>
      <c r="DJ175" s="58"/>
      <c r="DK175" s="58"/>
      <c r="DL175" s="58"/>
      <c r="DM175" s="58"/>
      <c r="DN175" s="58"/>
      <c r="DO175" s="58"/>
      <c r="DP175" s="58"/>
      <c r="DQ175" s="58"/>
      <c r="DR175" s="58"/>
      <c r="DS175" s="58"/>
      <c r="DT175" s="58"/>
      <c r="DU175" s="58"/>
      <c r="DV175" s="58"/>
      <c r="DW175" s="58"/>
      <c r="DX175" s="58"/>
      <c r="DY175" s="58"/>
      <c r="DZ175" s="58"/>
      <c r="EA175" s="58"/>
      <c r="EB175" s="58"/>
      <c r="EC175" s="58"/>
      <c r="ED175" s="58"/>
      <c r="EE175" s="58"/>
      <c r="EF175" s="58"/>
      <c r="EG175" s="58"/>
      <c r="EH175" s="58"/>
      <c r="EI175" s="58"/>
      <c r="EJ175" s="58"/>
      <c r="EK175" s="58"/>
      <c r="EL175" s="58"/>
      <c r="EM175" s="58"/>
      <c r="EN175" s="58"/>
      <c r="EO175" s="58"/>
      <c r="EP175" s="58"/>
      <c r="EQ175" s="58"/>
      <c r="ER175" s="58"/>
      <c r="ES175" s="58"/>
      <c r="ET175" s="58"/>
      <c r="EU175" s="58"/>
      <c r="EV175" s="58"/>
      <c r="EW175" s="58"/>
      <c r="EX175" s="58"/>
      <c r="EY175" s="58"/>
      <c r="EZ175" s="58"/>
      <c r="FA175" s="58"/>
      <c r="FB175" s="58"/>
      <c r="FC175" s="58"/>
      <c r="FD175" s="58"/>
      <c r="FE175" s="58"/>
      <c r="FF175" s="58"/>
      <c r="FG175" s="58"/>
      <c r="FH175" s="58"/>
      <c r="FI175" s="58"/>
      <c r="FJ175" s="58"/>
      <c r="FK175" s="58"/>
      <c r="FL175" s="58"/>
      <c r="FM175" s="58"/>
      <c r="FN175" s="58"/>
      <c r="FO175" s="58"/>
      <c r="FP175" s="58"/>
      <c r="FQ175" s="58"/>
      <c r="FR175" s="58"/>
      <c r="FS175" s="58"/>
      <c r="FT175" s="58"/>
      <c r="FU175" s="58"/>
      <c r="FV175" s="58"/>
      <c r="FW175" s="58"/>
      <c r="FX175" s="58"/>
      <c r="FY175" s="58"/>
      <c r="FZ175" s="58"/>
      <c r="GA175" s="58"/>
      <c r="GB175" s="58"/>
      <c r="GC175" s="58"/>
      <c r="GD175" s="58"/>
      <c r="GE175" s="58"/>
      <c r="GF175" s="58"/>
      <c r="GG175" s="58"/>
      <c r="GH175" s="58"/>
      <c r="GI175" s="58"/>
      <c r="GJ175" s="58"/>
      <c r="GK175" s="58"/>
      <c r="GL175" s="58"/>
      <c r="GM175" s="58"/>
      <c r="GN175" s="58"/>
      <c r="GO175" s="58"/>
      <c r="GP175" s="58"/>
      <c r="GQ175" s="58"/>
      <c r="GR175" s="58"/>
      <c r="GS175" s="58"/>
      <c r="GT175" s="58"/>
      <c r="GU175" s="58"/>
      <c r="GV175" s="58"/>
      <c r="GW175" s="58"/>
      <c r="GX175" s="58"/>
      <c r="GY175" s="58"/>
      <c r="GZ175" s="58"/>
      <c r="HA175" s="58"/>
      <c r="HB175" s="58"/>
      <c r="HC175" s="58"/>
      <c r="HD175" s="58"/>
      <c r="HE175" s="58"/>
      <c r="HF175" s="58"/>
      <c r="HG175" s="58"/>
      <c r="HH175" s="58"/>
      <c r="HI175" s="58"/>
      <c r="HJ175" s="58"/>
      <c r="HK175" s="58"/>
      <c r="HL175" s="58"/>
      <c r="HM175" s="58"/>
      <c r="HN175" s="58"/>
      <c r="HO175" s="58"/>
    </row>
    <row r="176" spans="1:223" s="172" customFormat="1">
      <c r="A176" s="205" t="s">
        <v>144</v>
      </c>
      <c r="B176" s="204">
        <v>-20.8</v>
      </c>
      <c r="C176" s="203">
        <v>4.8</v>
      </c>
      <c r="D176" s="207">
        <v>2.0499999999999998</v>
      </c>
      <c r="E176" s="207">
        <v>0.24</v>
      </c>
      <c r="F176" s="207">
        <v>0.28000000000000003</v>
      </c>
      <c r="G176" s="207">
        <v>1.82</v>
      </c>
      <c r="H176" s="207">
        <v>1</v>
      </c>
      <c r="I176" s="207">
        <v>0.84</v>
      </c>
      <c r="J176" s="204" t="s">
        <v>173</v>
      </c>
      <c r="K176" s="204">
        <v>7</v>
      </c>
      <c r="L176" s="207">
        <v>0</v>
      </c>
      <c r="M176" s="207">
        <v>0</v>
      </c>
      <c r="N176" s="207">
        <v>1.1399999999999999</v>
      </c>
      <c r="O176" s="207">
        <v>1.7</v>
      </c>
      <c r="P176" s="207">
        <v>1.7</v>
      </c>
      <c r="Q176" s="207">
        <v>1.91</v>
      </c>
      <c r="R176" s="207">
        <v>2.13</v>
      </c>
      <c r="S176" s="207">
        <v>2.6</v>
      </c>
      <c r="T176" s="207">
        <v>2.99</v>
      </c>
      <c r="U176" s="207">
        <v>3.4</v>
      </c>
      <c r="V176" s="207">
        <v>3.91</v>
      </c>
      <c r="W176" s="207">
        <v>5.23</v>
      </c>
      <c r="X176" s="207">
        <v>8.66</v>
      </c>
      <c r="Y176" s="207">
        <v>17.329999999999998</v>
      </c>
      <c r="Z176" s="207">
        <v>46.14</v>
      </c>
      <c r="AA176" s="207">
        <v>87.95</v>
      </c>
      <c r="AB176" s="207">
        <v>98.31</v>
      </c>
      <c r="AC176" s="207">
        <v>99.13</v>
      </c>
      <c r="AD176" s="207">
        <v>99.16</v>
      </c>
      <c r="AE176" s="207">
        <v>99.16</v>
      </c>
      <c r="AF176" s="210">
        <v>100</v>
      </c>
      <c r="AG176" s="126"/>
      <c r="AH176" s="34"/>
      <c r="AI176" s="34"/>
      <c r="AJ176" s="28"/>
      <c r="AK176" s="28"/>
      <c r="AL176" s="28"/>
      <c r="AM176" s="28"/>
      <c r="AN176" s="28"/>
      <c r="AO176" s="28"/>
      <c r="AP176" s="28"/>
      <c r="AQ176" s="28"/>
      <c r="AR176" s="28"/>
      <c r="AS176" s="55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  <c r="GR176" s="28"/>
      <c r="GS176" s="28"/>
      <c r="GT176" s="28"/>
      <c r="GU176" s="28"/>
      <c r="GV176" s="28"/>
      <c r="GW176" s="28"/>
      <c r="GX176" s="28"/>
      <c r="GY176" s="28"/>
      <c r="GZ176" s="28"/>
      <c r="HA176" s="28"/>
      <c r="HB176" s="28"/>
      <c r="HC176" s="28"/>
      <c r="HD176" s="28"/>
      <c r="HE176" s="28"/>
      <c r="HF176" s="28"/>
      <c r="HG176" s="28"/>
      <c r="HH176" s="28"/>
      <c r="HI176" s="28"/>
      <c r="HJ176" s="28"/>
      <c r="HK176" s="28"/>
      <c r="HL176" s="28"/>
      <c r="HM176" s="28"/>
      <c r="HN176" s="28"/>
      <c r="HO176" s="28"/>
    </row>
    <row r="177" spans="1:223" s="61" customFormat="1">
      <c r="A177" s="205" t="s">
        <v>145</v>
      </c>
      <c r="B177" s="204">
        <v>-24.5</v>
      </c>
      <c r="C177" s="203">
        <v>1.3</v>
      </c>
      <c r="D177" s="207">
        <v>2.16</v>
      </c>
      <c r="E177" s="207">
        <v>0.22</v>
      </c>
      <c r="F177" s="207">
        <v>0.23</v>
      </c>
      <c r="G177" s="207">
        <v>2.1</v>
      </c>
      <c r="H177" s="207">
        <v>0.5</v>
      </c>
      <c r="I177" s="207">
        <v>0.98</v>
      </c>
      <c r="J177" s="204" t="s">
        <v>173</v>
      </c>
      <c r="K177" s="204">
        <v>7</v>
      </c>
      <c r="L177" s="207">
        <v>0</v>
      </c>
      <c r="M177" s="207">
        <v>0</v>
      </c>
      <c r="N177" s="207">
        <v>0</v>
      </c>
      <c r="O177" s="207">
        <v>0.16</v>
      </c>
      <c r="P177" s="207">
        <v>0.16</v>
      </c>
      <c r="Q177" s="207">
        <v>0.16</v>
      </c>
      <c r="R177" s="207">
        <v>0.21</v>
      </c>
      <c r="S177" s="207">
        <v>0.26</v>
      </c>
      <c r="T177" s="207">
        <v>0.3</v>
      </c>
      <c r="U177" s="207">
        <v>0.43</v>
      </c>
      <c r="V177" s="207">
        <v>0.56999999999999995</v>
      </c>
      <c r="W177" s="207">
        <v>0.86</v>
      </c>
      <c r="X177" s="207">
        <v>1.49</v>
      </c>
      <c r="Y177" s="207">
        <v>5.59</v>
      </c>
      <c r="Z177" s="207">
        <v>33.840000000000003</v>
      </c>
      <c r="AA177" s="207">
        <v>85.74</v>
      </c>
      <c r="AB177" s="207">
        <v>97.89</v>
      </c>
      <c r="AC177" s="207">
        <v>98.97</v>
      </c>
      <c r="AD177" s="207">
        <v>99.01</v>
      </c>
      <c r="AE177" s="207">
        <v>99.02</v>
      </c>
      <c r="AF177" s="210">
        <v>100</v>
      </c>
      <c r="AG177" s="126"/>
      <c r="AH177" s="34"/>
      <c r="AI177" s="34"/>
      <c r="AJ177" s="28"/>
      <c r="AK177" s="28"/>
      <c r="AL177" s="28"/>
      <c r="AM177" s="28"/>
      <c r="AN177" s="28"/>
      <c r="AO177" s="28"/>
      <c r="AP177" s="28"/>
      <c r="AQ177" s="28"/>
      <c r="AR177" s="28"/>
      <c r="AS177" s="55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  <c r="GR177" s="28"/>
      <c r="GS177" s="28"/>
      <c r="GT177" s="28"/>
      <c r="GU177" s="28"/>
      <c r="GV177" s="28"/>
      <c r="GW177" s="28"/>
      <c r="GX177" s="28"/>
      <c r="GY177" s="28"/>
      <c r="GZ177" s="28"/>
      <c r="HA177" s="28"/>
      <c r="HB177" s="28"/>
      <c r="HC177" s="28"/>
      <c r="HD177" s="28"/>
      <c r="HE177" s="28"/>
      <c r="HF177" s="28"/>
      <c r="HG177" s="28"/>
      <c r="HH177" s="28"/>
      <c r="HI177" s="28"/>
      <c r="HJ177" s="28"/>
      <c r="HK177" s="28"/>
      <c r="HL177" s="28"/>
      <c r="HM177" s="28"/>
      <c r="HN177" s="28"/>
      <c r="HO177" s="28"/>
    </row>
    <row r="178" spans="1:223" s="61" customFormat="1">
      <c r="A178" s="32" t="s">
        <v>146</v>
      </c>
      <c r="B178" s="164">
        <v>-26.4</v>
      </c>
      <c r="C178" s="106">
        <v>0</v>
      </c>
      <c r="D178" s="29">
        <v>2.11</v>
      </c>
      <c r="E178" s="29">
        <v>0.23</v>
      </c>
      <c r="F178" s="29">
        <v>0.33</v>
      </c>
      <c r="G178" s="29">
        <v>1.58</v>
      </c>
      <c r="H178" s="29">
        <v>1.6</v>
      </c>
      <c r="I178" s="29">
        <v>1.66</v>
      </c>
      <c r="J178" s="164" t="s">
        <v>173</v>
      </c>
      <c r="K178" s="164">
        <v>7</v>
      </c>
      <c r="L178" s="29">
        <v>0</v>
      </c>
      <c r="M178" s="29">
        <v>0</v>
      </c>
      <c r="N178" s="29">
        <v>2.34</v>
      </c>
      <c r="O178" s="29">
        <v>6.28</v>
      </c>
      <c r="P178" s="29">
        <v>7.29</v>
      </c>
      <c r="Q178" s="29">
        <v>7.73</v>
      </c>
      <c r="R178" s="29">
        <v>8.18</v>
      </c>
      <c r="S178" s="29">
        <v>8.7899999999999991</v>
      </c>
      <c r="T178" s="29">
        <v>9.44</v>
      </c>
      <c r="U178" s="29">
        <v>10.11</v>
      </c>
      <c r="V178" s="29">
        <v>10.67</v>
      </c>
      <c r="W178" s="29">
        <v>11.68</v>
      </c>
      <c r="X178" s="29">
        <v>13.43</v>
      </c>
      <c r="Y178" s="29">
        <v>17.989999999999998</v>
      </c>
      <c r="Z178" s="29">
        <v>40.79</v>
      </c>
      <c r="AA178" s="29">
        <v>84.52</v>
      </c>
      <c r="AB178" s="29">
        <v>96.88</v>
      </c>
      <c r="AC178" s="29">
        <v>98.26</v>
      </c>
      <c r="AD178" s="29">
        <v>98.31</v>
      </c>
      <c r="AE178" s="29">
        <v>98.34</v>
      </c>
      <c r="AF178" s="165">
        <v>100</v>
      </c>
      <c r="AG178" s="126"/>
      <c r="AH178" s="34"/>
      <c r="AI178" s="34"/>
      <c r="AJ178" s="28"/>
      <c r="AK178" s="28"/>
      <c r="AL178" s="28"/>
      <c r="AM178" s="28"/>
      <c r="AN178" s="28"/>
      <c r="AO178" s="28"/>
      <c r="AP178" s="28"/>
      <c r="AQ178" s="28"/>
      <c r="AR178" s="28"/>
      <c r="AS178" s="55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</row>
    <row r="179" spans="1:223" s="61" customFormat="1">
      <c r="A179" s="32" t="s">
        <v>147</v>
      </c>
      <c r="B179" s="164">
        <v>-27.6</v>
      </c>
      <c r="C179" s="109">
        <v>0</v>
      </c>
      <c r="D179" s="29">
        <v>2.2999999999999998</v>
      </c>
      <c r="E179" s="29">
        <v>0.2</v>
      </c>
      <c r="F179" s="29">
        <v>0.25</v>
      </c>
      <c r="G179" s="29">
        <v>1.99</v>
      </c>
      <c r="H179" s="29">
        <v>1.1499999999999999</v>
      </c>
      <c r="I179" s="29">
        <v>8.89</v>
      </c>
      <c r="J179" s="164" t="s">
        <v>173</v>
      </c>
      <c r="K179" s="164">
        <v>4</v>
      </c>
      <c r="L179" s="29">
        <v>0</v>
      </c>
      <c r="M179" s="29">
        <v>0.76</v>
      </c>
      <c r="N179" s="29">
        <v>0.76</v>
      </c>
      <c r="O179" s="29">
        <v>1.28</v>
      </c>
      <c r="P179" s="29">
        <v>1.76</v>
      </c>
      <c r="Q179" s="29">
        <v>2.02</v>
      </c>
      <c r="R179" s="29">
        <v>2.14</v>
      </c>
      <c r="S179" s="29">
        <v>2.66</v>
      </c>
      <c r="T179" s="29">
        <v>2.93</v>
      </c>
      <c r="U179" s="29">
        <v>3.52</v>
      </c>
      <c r="V179" s="29">
        <v>4.68</v>
      </c>
      <c r="W179" s="29">
        <v>6.81</v>
      </c>
      <c r="X179" s="29">
        <v>10.220000000000001</v>
      </c>
      <c r="Y179" s="29">
        <v>14.35</v>
      </c>
      <c r="Z179" s="29">
        <v>26.37</v>
      </c>
      <c r="AA179" s="29">
        <v>65.7</v>
      </c>
      <c r="AB179" s="29">
        <v>85.3</v>
      </c>
      <c r="AC179" s="29">
        <v>90.73</v>
      </c>
      <c r="AD179" s="29">
        <v>91</v>
      </c>
      <c r="AE179" s="29">
        <v>91.11</v>
      </c>
      <c r="AF179" s="165">
        <v>99.95</v>
      </c>
      <c r="AG179" s="126"/>
      <c r="AH179" s="34"/>
      <c r="AI179" s="34"/>
      <c r="AJ179" s="28"/>
      <c r="AK179" s="28"/>
      <c r="AL179" s="28"/>
      <c r="AM179" s="28"/>
      <c r="AN179" s="28"/>
      <c r="AO179" s="28"/>
      <c r="AP179" s="28"/>
      <c r="AQ179" s="28"/>
      <c r="AR179" s="28"/>
      <c r="AS179" s="55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/>
      <c r="HD179" s="28"/>
      <c r="HE179" s="28"/>
      <c r="HF179" s="28"/>
      <c r="HG179" s="28"/>
      <c r="HH179" s="28"/>
      <c r="HI179" s="28"/>
      <c r="HJ179" s="28"/>
      <c r="HK179" s="28"/>
      <c r="HL179" s="28"/>
      <c r="HM179" s="28"/>
      <c r="HN179" s="28"/>
      <c r="HO179" s="28"/>
    </row>
    <row r="180" spans="1:223" s="60" customFormat="1" ht="15.6">
      <c r="A180" s="97" t="s">
        <v>148</v>
      </c>
      <c r="B180" s="222"/>
      <c r="C180" s="222"/>
      <c r="D180" s="114"/>
      <c r="E180" s="114"/>
      <c r="F180" s="114"/>
      <c r="G180" s="114"/>
      <c r="H180" s="114"/>
      <c r="I180" s="114"/>
      <c r="J180" s="159"/>
      <c r="K180" s="38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3"/>
      <c r="AG180" s="116"/>
      <c r="AH180" s="57"/>
      <c r="AI180" s="57"/>
      <c r="AJ180" s="58"/>
      <c r="AK180" s="58"/>
      <c r="AL180" s="58"/>
      <c r="AM180" s="58"/>
      <c r="AN180" s="58"/>
      <c r="AO180" s="58"/>
      <c r="AP180" s="58"/>
      <c r="AQ180" s="58"/>
      <c r="AR180" s="58"/>
      <c r="AS180" s="59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  <c r="CS180" s="58"/>
      <c r="CT180" s="58"/>
      <c r="CU180" s="58"/>
      <c r="CV180" s="58"/>
      <c r="CW180" s="58"/>
      <c r="CX180" s="58"/>
      <c r="CY180" s="58"/>
      <c r="CZ180" s="58"/>
      <c r="DA180" s="58"/>
      <c r="DB180" s="58"/>
      <c r="DC180" s="58"/>
      <c r="DD180" s="58"/>
      <c r="DE180" s="58"/>
      <c r="DF180" s="58"/>
      <c r="DG180" s="58"/>
      <c r="DH180" s="58"/>
      <c r="DI180" s="58"/>
      <c r="DJ180" s="58"/>
      <c r="DK180" s="58"/>
      <c r="DL180" s="58"/>
      <c r="DM180" s="58"/>
      <c r="DN180" s="58"/>
      <c r="DO180" s="58"/>
      <c r="DP180" s="58"/>
      <c r="DQ180" s="58"/>
      <c r="DR180" s="58"/>
      <c r="DS180" s="58"/>
      <c r="DT180" s="58"/>
      <c r="DU180" s="58"/>
      <c r="DV180" s="58"/>
      <c r="DW180" s="58"/>
      <c r="DX180" s="58"/>
      <c r="DY180" s="58"/>
      <c r="DZ180" s="58"/>
      <c r="EA180" s="58"/>
      <c r="EB180" s="58"/>
      <c r="EC180" s="58"/>
      <c r="ED180" s="58"/>
      <c r="EE180" s="58"/>
      <c r="EF180" s="58"/>
      <c r="EG180" s="58"/>
      <c r="EH180" s="58"/>
      <c r="EI180" s="58"/>
      <c r="EJ180" s="58"/>
      <c r="EK180" s="58"/>
      <c r="EL180" s="58"/>
      <c r="EM180" s="58"/>
      <c r="EN180" s="58"/>
      <c r="EO180" s="58"/>
      <c r="EP180" s="58"/>
      <c r="EQ180" s="58"/>
      <c r="ER180" s="58"/>
      <c r="ES180" s="58"/>
      <c r="ET180" s="58"/>
      <c r="EU180" s="58"/>
      <c r="EV180" s="58"/>
      <c r="EW180" s="58"/>
      <c r="EX180" s="58"/>
      <c r="EY180" s="58"/>
      <c r="EZ180" s="58"/>
      <c r="FA180" s="58"/>
      <c r="FB180" s="58"/>
      <c r="FC180" s="58"/>
      <c r="FD180" s="58"/>
      <c r="FE180" s="58"/>
      <c r="FF180" s="58"/>
      <c r="FG180" s="58"/>
      <c r="FH180" s="58"/>
      <c r="FI180" s="58"/>
      <c r="FJ180" s="58"/>
      <c r="FK180" s="58"/>
      <c r="FL180" s="58"/>
      <c r="FM180" s="58"/>
      <c r="FN180" s="58"/>
      <c r="FO180" s="58"/>
      <c r="FP180" s="58"/>
      <c r="FQ180" s="58"/>
      <c r="FR180" s="58"/>
      <c r="FS180" s="58"/>
      <c r="FT180" s="58"/>
      <c r="FU180" s="58"/>
      <c r="FV180" s="58"/>
      <c r="FW180" s="58"/>
      <c r="FX180" s="58"/>
      <c r="FY180" s="58"/>
      <c r="FZ180" s="58"/>
      <c r="GA180" s="58"/>
      <c r="GB180" s="58"/>
      <c r="GC180" s="58"/>
      <c r="GD180" s="58"/>
      <c r="GE180" s="58"/>
      <c r="GF180" s="58"/>
      <c r="GG180" s="58"/>
      <c r="GH180" s="58"/>
      <c r="GI180" s="58"/>
      <c r="GJ180" s="58"/>
      <c r="GK180" s="58"/>
      <c r="GL180" s="58"/>
      <c r="GM180" s="58"/>
      <c r="GN180" s="58"/>
      <c r="GO180" s="58"/>
      <c r="GP180" s="58"/>
      <c r="GQ180" s="58"/>
      <c r="GR180" s="58"/>
      <c r="GS180" s="58"/>
      <c r="GT180" s="58"/>
      <c r="GU180" s="58"/>
      <c r="GV180" s="58"/>
      <c r="GW180" s="58"/>
      <c r="GX180" s="58"/>
      <c r="GY180" s="58"/>
      <c r="GZ180" s="58"/>
      <c r="HA180" s="58"/>
      <c r="HB180" s="58"/>
      <c r="HC180" s="58"/>
      <c r="HD180" s="58"/>
      <c r="HE180" s="58"/>
      <c r="HF180" s="58"/>
      <c r="HG180" s="58"/>
      <c r="HH180" s="58"/>
      <c r="HI180" s="58"/>
      <c r="HJ180" s="58"/>
      <c r="HK180" s="58"/>
      <c r="HL180" s="58"/>
      <c r="HM180" s="58"/>
      <c r="HN180" s="58"/>
      <c r="HO180" s="58"/>
    </row>
    <row r="181" spans="1:223" s="123" customFormat="1" ht="15.6">
      <c r="A181" s="27" t="s">
        <v>149</v>
      </c>
      <c r="B181" s="222"/>
      <c r="C181" s="222">
        <f>SUM(C174:C179)</f>
        <v>8.3000000000000007</v>
      </c>
      <c r="D181" s="195">
        <v>2.0299999999999998</v>
      </c>
      <c r="E181" s="195">
        <v>0.245</v>
      </c>
      <c r="F181" s="195">
        <v>0.31</v>
      </c>
      <c r="G181" s="195">
        <v>1.7</v>
      </c>
      <c r="H181" s="195">
        <v>1.24</v>
      </c>
      <c r="I181" s="195">
        <v>0.82</v>
      </c>
      <c r="J181" s="180" t="s">
        <v>173</v>
      </c>
      <c r="K181" s="92">
        <f t="shared" ref="K181" si="17">SUMPRODUCT($C174:$C179,K174:K179)/$C181</f>
        <v>7</v>
      </c>
      <c r="L181" s="82">
        <f t="shared" ref="L181:AF181" si="18">SUMPRODUCT($C174:$C179,L174:L179)/$C181</f>
        <v>0</v>
      </c>
      <c r="M181" s="82">
        <f t="shared" si="18"/>
        <v>0.1433734939759036</v>
      </c>
      <c r="N181" s="82">
        <f t="shared" si="18"/>
        <v>1.8602409638554214</v>
      </c>
      <c r="O181" s="82">
        <f t="shared" si="18"/>
        <v>3.2698795180722886</v>
      </c>
      <c r="P181" s="82">
        <f t="shared" si="18"/>
        <v>3.4855421686746983</v>
      </c>
      <c r="Q181" s="82">
        <f t="shared" si="18"/>
        <v>3.6906024096385535</v>
      </c>
      <c r="R181" s="82">
        <f t="shared" si="18"/>
        <v>3.9769879518072284</v>
      </c>
      <c r="S181" s="82">
        <f t="shared" si="18"/>
        <v>4.5621686746987953</v>
      </c>
      <c r="T181" s="82">
        <f t="shared" si="18"/>
        <v>5.0313253012048182</v>
      </c>
      <c r="U181" s="82">
        <f t="shared" si="18"/>
        <v>5.5022891566265049</v>
      </c>
      <c r="V181" s="82">
        <f t="shared" si="18"/>
        <v>6.1066265060240958</v>
      </c>
      <c r="W181" s="82">
        <f t="shared" si="18"/>
        <v>7.7260240963855402</v>
      </c>
      <c r="X181" s="82">
        <f t="shared" si="18"/>
        <v>11.470963855421685</v>
      </c>
      <c r="Y181" s="82">
        <f t="shared" si="18"/>
        <v>20.095542168674694</v>
      </c>
      <c r="Z181" s="82">
        <f t="shared" si="18"/>
        <v>47.859036144578312</v>
      </c>
      <c r="AA181" s="82">
        <f t="shared" si="18"/>
        <v>88.433012048192765</v>
      </c>
      <c r="AB181" s="82">
        <f t="shared" si="18"/>
        <v>98.296506024096388</v>
      </c>
      <c r="AC181" s="82">
        <f t="shared" si="18"/>
        <v>99.125903614457812</v>
      </c>
      <c r="AD181" s="82">
        <f t="shared" si="18"/>
        <v>99.156746987951792</v>
      </c>
      <c r="AE181" s="82">
        <f t="shared" si="18"/>
        <v>99.16096385542167</v>
      </c>
      <c r="AF181" s="93">
        <f t="shared" si="18"/>
        <v>99.983614457831322</v>
      </c>
      <c r="AG181" s="196"/>
      <c r="AH181" s="119"/>
      <c r="AI181" s="119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2"/>
      <c r="AT181" s="121"/>
      <c r="AU181" s="121"/>
      <c r="AV181" s="121"/>
      <c r="AW181" s="121"/>
      <c r="AX181" s="121"/>
      <c r="AY181" s="121"/>
      <c r="AZ181" s="121"/>
      <c r="BA181" s="121"/>
      <c r="BB181" s="121"/>
      <c r="BC181" s="121"/>
      <c r="BD181" s="121"/>
      <c r="BE181" s="121"/>
      <c r="BF181" s="121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21"/>
      <c r="BS181" s="121"/>
      <c r="BT181" s="121"/>
      <c r="BU181" s="121"/>
      <c r="BV181" s="121"/>
      <c r="BW181" s="121"/>
      <c r="BX181" s="121"/>
      <c r="BY181" s="121"/>
      <c r="BZ181" s="121"/>
      <c r="CA181" s="121"/>
      <c r="CB181" s="121"/>
      <c r="CC181" s="121"/>
      <c r="CD181" s="121"/>
      <c r="CE181" s="121"/>
      <c r="CF181" s="121"/>
      <c r="CG181" s="121"/>
      <c r="CH181" s="121"/>
      <c r="CI181" s="121"/>
      <c r="CJ181" s="121"/>
      <c r="CK181" s="121"/>
      <c r="CL181" s="121"/>
      <c r="CM181" s="121"/>
      <c r="CN181" s="121"/>
      <c r="CO181" s="121"/>
      <c r="CP181" s="121"/>
      <c r="CQ181" s="121"/>
      <c r="CR181" s="121"/>
      <c r="CS181" s="121"/>
      <c r="CT181" s="121"/>
      <c r="CU181" s="121"/>
      <c r="CV181" s="121"/>
      <c r="CW181" s="121"/>
      <c r="CX181" s="121"/>
      <c r="CY181" s="121"/>
      <c r="CZ181" s="121"/>
      <c r="DA181" s="121"/>
      <c r="DB181" s="121"/>
      <c r="DC181" s="121"/>
      <c r="DD181" s="121"/>
      <c r="DE181" s="121"/>
      <c r="DF181" s="121"/>
      <c r="DG181" s="121"/>
      <c r="DH181" s="121"/>
      <c r="DI181" s="121"/>
      <c r="DJ181" s="121"/>
      <c r="DK181" s="121"/>
      <c r="DL181" s="121"/>
      <c r="DM181" s="121"/>
      <c r="DN181" s="121"/>
      <c r="DO181" s="121"/>
      <c r="DP181" s="121"/>
      <c r="DQ181" s="121"/>
      <c r="DR181" s="121"/>
      <c r="DS181" s="121"/>
      <c r="DT181" s="121"/>
      <c r="DU181" s="121"/>
      <c r="DV181" s="121"/>
      <c r="DW181" s="121"/>
      <c r="DX181" s="121"/>
      <c r="DY181" s="121"/>
      <c r="DZ181" s="121"/>
      <c r="EA181" s="121"/>
      <c r="EB181" s="121"/>
      <c r="EC181" s="121"/>
      <c r="ED181" s="121"/>
      <c r="EE181" s="121"/>
      <c r="EF181" s="121"/>
      <c r="EG181" s="121"/>
      <c r="EH181" s="121"/>
      <c r="EI181" s="121"/>
      <c r="EJ181" s="121"/>
      <c r="EK181" s="121"/>
      <c r="EL181" s="121"/>
      <c r="EM181" s="121"/>
      <c r="EN181" s="121"/>
      <c r="EO181" s="121"/>
      <c r="EP181" s="121"/>
      <c r="EQ181" s="121"/>
      <c r="ER181" s="121"/>
      <c r="ES181" s="121"/>
      <c r="ET181" s="121"/>
      <c r="EU181" s="121"/>
      <c r="EV181" s="121"/>
      <c r="EW181" s="121"/>
      <c r="EX181" s="121"/>
      <c r="EY181" s="121"/>
      <c r="EZ181" s="121"/>
      <c r="FA181" s="121"/>
      <c r="FB181" s="121"/>
      <c r="FC181" s="121"/>
      <c r="FD181" s="121"/>
      <c r="FE181" s="121"/>
      <c r="FF181" s="121"/>
      <c r="FG181" s="121"/>
      <c r="FH181" s="121"/>
      <c r="FI181" s="121"/>
      <c r="FJ181" s="121"/>
      <c r="FK181" s="121"/>
      <c r="FL181" s="121"/>
      <c r="FM181" s="121"/>
      <c r="FN181" s="121"/>
      <c r="FO181" s="121"/>
      <c r="FP181" s="121"/>
      <c r="FQ181" s="121"/>
      <c r="FR181" s="121"/>
      <c r="FS181" s="121"/>
      <c r="FT181" s="121"/>
      <c r="FU181" s="121"/>
      <c r="FV181" s="121"/>
      <c r="FW181" s="121"/>
      <c r="FX181" s="121"/>
      <c r="FY181" s="121"/>
      <c r="FZ181" s="121"/>
      <c r="GA181" s="121"/>
      <c r="GB181" s="121"/>
      <c r="GC181" s="121"/>
      <c r="GD181" s="121"/>
      <c r="GE181" s="121"/>
      <c r="GF181" s="121"/>
      <c r="GG181" s="121"/>
      <c r="GH181" s="121"/>
      <c r="GI181" s="121"/>
      <c r="GJ181" s="121"/>
      <c r="GK181" s="121"/>
      <c r="GL181" s="121"/>
      <c r="GM181" s="121"/>
      <c r="GN181" s="121"/>
      <c r="GO181" s="121"/>
      <c r="GP181" s="121"/>
      <c r="GQ181" s="121"/>
      <c r="GR181" s="121"/>
      <c r="GS181" s="121"/>
      <c r="GT181" s="121"/>
      <c r="GU181" s="121"/>
      <c r="GV181" s="121"/>
      <c r="GW181" s="121"/>
      <c r="GX181" s="121"/>
      <c r="GY181" s="121"/>
      <c r="GZ181" s="121"/>
      <c r="HA181" s="121"/>
      <c r="HB181" s="121"/>
      <c r="HC181" s="121"/>
      <c r="HD181" s="121"/>
      <c r="HE181" s="121"/>
      <c r="HF181" s="121"/>
      <c r="HG181" s="121"/>
      <c r="HH181" s="121"/>
      <c r="HI181" s="121"/>
      <c r="HJ181" s="121"/>
      <c r="HK181" s="121"/>
      <c r="HL181" s="121"/>
      <c r="HM181" s="121"/>
      <c r="HN181" s="121"/>
      <c r="HO181" s="121"/>
    </row>
    <row r="182" spans="1:223" s="75" customFormat="1" ht="15.6">
      <c r="A182" s="163"/>
      <c r="B182" s="239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1"/>
      <c r="AG182" s="116"/>
      <c r="AH182" s="57"/>
      <c r="AI182" s="57"/>
      <c r="AJ182" s="58"/>
      <c r="AK182" s="58"/>
      <c r="AL182" s="58"/>
      <c r="AM182" s="58"/>
      <c r="AN182" s="58"/>
      <c r="AO182" s="58"/>
      <c r="AP182" s="58"/>
      <c r="AQ182" s="58"/>
      <c r="AR182" s="58"/>
      <c r="AS182" s="59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  <c r="CS182" s="58"/>
      <c r="CT182" s="58"/>
      <c r="CU182" s="58"/>
      <c r="CV182" s="58"/>
      <c r="CW182" s="58"/>
      <c r="CX182" s="58"/>
      <c r="CY182" s="58"/>
      <c r="CZ182" s="58"/>
      <c r="DA182" s="58"/>
      <c r="DB182" s="58"/>
      <c r="DC182" s="58"/>
      <c r="DD182" s="58"/>
      <c r="DE182" s="58"/>
      <c r="DF182" s="58"/>
      <c r="DG182" s="58"/>
      <c r="DH182" s="58"/>
      <c r="DI182" s="58"/>
      <c r="DJ182" s="58"/>
      <c r="DK182" s="58"/>
      <c r="DL182" s="58"/>
      <c r="DM182" s="58"/>
      <c r="DN182" s="58"/>
      <c r="DO182" s="58"/>
      <c r="DP182" s="58"/>
      <c r="DQ182" s="58"/>
      <c r="DR182" s="58"/>
      <c r="DS182" s="58"/>
      <c r="DT182" s="58"/>
      <c r="DU182" s="58"/>
      <c r="DV182" s="58"/>
      <c r="DW182" s="58"/>
      <c r="DX182" s="58"/>
      <c r="DY182" s="58"/>
      <c r="DZ182" s="58"/>
      <c r="EA182" s="58"/>
      <c r="EB182" s="58"/>
      <c r="EC182" s="58"/>
      <c r="ED182" s="58"/>
      <c r="EE182" s="58"/>
      <c r="EF182" s="58"/>
      <c r="EG182" s="58"/>
      <c r="EH182" s="58"/>
      <c r="EI182" s="58"/>
      <c r="EJ182" s="58"/>
      <c r="EK182" s="58"/>
      <c r="EL182" s="58"/>
      <c r="EM182" s="58"/>
      <c r="EN182" s="58"/>
      <c r="EO182" s="58"/>
      <c r="EP182" s="58"/>
      <c r="EQ182" s="58"/>
      <c r="ER182" s="58"/>
      <c r="ES182" s="58"/>
      <c r="ET182" s="58"/>
      <c r="EU182" s="58"/>
      <c r="EV182" s="58"/>
      <c r="EW182" s="58"/>
      <c r="EX182" s="58"/>
      <c r="EY182" s="58"/>
      <c r="EZ182" s="58"/>
      <c r="FA182" s="58"/>
      <c r="FB182" s="58"/>
      <c r="FC182" s="58"/>
      <c r="FD182" s="58"/>
      <c r="FE182" s="58"/>
      <c r="FF182" s="58"/>
      <c r="FG182" s="58"/>
      <c r="FH182" s="58"/>
      <c r="FI182" s="58"/>
      <c r="FJ182" s="58"/>
      <c r="FK182" s="58"/>
      <c r="FL182" s="58"/>
      <c r="FM182" s="58"/>
      <c r="FN182" s="58"/>
      <c r="FO182" s="58"/>
      <c r="FP182" s="58"/>
      <c r="FQ182" s="58"/>
      <c r="FR182" s="58"/>
      <c r="FS182" s="58"/>
      <c r="FT182" s="58"/>
      <c r="FU182" s="58"/>
      <c r="FV182" s="58"/>
      <c r="FW182" s="58"/>
      <c r="FX182" s="58"/>
      <c r="FY182" s="58"/>
      <c r="FZ182" s="58"/>
      <c r="GA182" s="58"/>
      <c r="GB182" s="58"/>
      <c r="GC182" s="58"/>
      <c r="GD182" s="58"/>
      <c r="GE182" s="58"/>
      <c r="GF182" s="58"/>
      <c r="GG182" s="58"/>
      <c r="GH182" s="58"/>
      <c r="GI182" s="58"/>
      <c r="GJ182" s="58"/>
      <c r="GK182" s="58"/>
      <c r="GL182" s="58"/>
      <c r="GM182" s="58"/>
      <c r="GN182" s="58"/>
      <c r="GO182" s="58"/>
      <c r="GP182" s="58"/>
      <c r="GQ182" s="58"/>
      <c r="GR182" s="58"/>
      <c r="GS182" s="58"/>
      <c r="GT182" s="58"/>
      <c r="GU182" s="58"/>
      <c r="GV182" s="58"/>
      <c r="GW182" s="58"/>
      <c r="GX182" s="58"/>
      <c r="GY182" s="58"/>
      <c r="GZ182" s="58"/>
      <c r="HA182" s="58"/>
      <c r="HB182" s="58"/>
      <c r="HC182" s="58"/>
      <c r="HD182" s="58"/>
      <c r="HE182" s="58"/>
      <c r="HF182" s="58"/>
      <c r="HG182" s="58"/>
      <c r="HH182" s="58"/>
      <c r="HI182" s="58"/>
      <c r="HJ182" s="58"/>
      <c r="HK182" s="58"/>
      <c r="HL182" s="58"/>
      <c r="HM182" s="58"/>
      <c r="HN182" s="58"/>
      <c r="HO182" s="58"/>
    </row>
    <row r="183" spans="1:223" s="28" customFormat="1">
      <c r="A183" s="205" t="s">
        <v>150</v>
      </c>
      <c r="B183" s="204">
        <v>-17.8</v>
      </c>
      <c r="C183" s="203">
        <v>0.8</v>
      </c>
      <c r="D183" s="207">
        <v>2.2200000000000002</v>
      </c>
      <c r="E183" s="207">
        <v>0.21</v>
      </c>
      <c r="F183" s="207">
        <v>0.22</v>
      </c>
      <c r="G183" s="207">
        <v>2.19</v>
      </c>
      <c r="H183" s="207">
        <v>0.47</v>
      </c>
      <c r="I183" s="207">
        <v>1.1599999999999999</v>
      </c>
      <c r="J183" s="207">
        <v>0.27</v>
      </c>
      <c r="K183" s="204">
        <v>5</v>
      </c>
      <c r="L183" s="207">
        <v>0</v>
      </c>
      <c r="M183" s="207">
        <v>0</v>
      </c>
      <c r="N183" s="207">
        <v>0</v>
      </c>
      <c r="O183" s="207">
        <v>0</v>
      </c>
      <c r="P183" s="207">
        <v>0</v>
      </c>
      <c r="Q183" s="207">
        <v>0</v>
      </c>
      <c r="R183" s="207">
        <v>0</v>
      </c>
      <c r="S183" s="207">
        <v>0.03</v>
      </c>
      <c r="T183" s="207">
        <v>0.08</v>
      </c>
      <c r="U183" s="207">
        <v>0.15</v>
      </c>
      <c r="V183" s="207">
        <v>0.18</v>
      </c>
      <c r="W183" s="207">
        <v>0.3</v>
      </c>
      <c r="X183" s="207">
        <v>1.08</v>
      </c>
      <c r="Y183" s="207">
        <v>5.44</v>
      </c>
      <c r="Z183" s="207">
        <v>29.88</v>
      </c>
      <c r="AA183" s="207">
        <v>76.31</v>
      </c>
      <c r="AB183" s="207">
        <v>96.65</v>
      </c>
      <c r="AC183" s="207">
        <v>98.75</v>
      </c>
      <c r="AD183" s="207">
        <v>98.76</v>
      </c>
      <c r="AE183" s="207">
        <v>98.84</v>
      </c>
      <c r="AF183" s="210">
        <v>100</v>
      </c>
      <c r="AG183" s="126"/>
      <c r="AH183" s="34"/>
      <c r="AI183" s="34"/>
      <c r="AS183" s="55"/>
    </row>
    <row r="184" spans="1:223" s="28" customFormat="1">
      <c r="A184" s="205" t="s">
        <v>134</v>
      </c>
      <c r="B184" s="204">
        <v>-18.399999999999999</v>
      </c>
      <c r="C184" s="203">
        <v>0.4</v>
      </c>
      <c r="D184" s="207">
        <v>1.77</v>
      </c>
      <c r="E184" s="207">
        <v>0.28999999999999998</v>
      </c>
      <c r="F184" s="207">
        <v>0.49</v>
      </c>
      <c r="G184" s="207">
        <v>1.04</v>
      </c>
      <c r="H184" s="207">
        <v>1.9</v>
      </c>
      <c r="I184" s="207">
        <v>0.94</v>
      </c>
      <c r="J184" s="207">
        <v>19.190000000000001</v>
      </c>
      <c r="K184" s="204">
        <v>7</v>
      </c>
      <c r="L184" s="207">
        <v>0</v>
      </c>
      <c r="M184" s="207">
        <v>5.29</v>
      </c>
      <c r="N184" s="207">
        <v>5.29</v>
      </c>
      <c r="O184" s="207">
        <v>6.74</v>
      </c>
      <c r="P184" s="207">
        <v>10.71</v>
      </c>
      <c r="Q184" s="207">
        <v>11.59</v>
      </c>
      <c r="R184" s="207">
        <v>12.62</v>
      </c>
      <c r="S184" s="207">
        <v>14.07</v>
      </c>
      <c r="T184" s="207">
        <v>15.62</v>
      </c>
      <c r="U184" s="207">
        <v>16.920000000000002</v>
      </c>
      <c r="V184" s="207">
        <v>18.37</v>
      </c>
      <c r="W184" s="207">
        <v>21.03</v>
      </c>
      <c r="X184" s="207">
        <v>26.28</v>
      </c>
      <c r="Y184" s="207">
        <v>35.82</v>
      </c>
      <c r="Z184" s="207">
        <v>61.81</v>
      </c>
      <c r="AA184" s="207">
        <v>90.04</v>
      </c>
      <c r="AB184" s="207">
        <v>98.36</v>
      </c>
      <c r="AC184" s="207">
        <v>99.02</v>
      </c>
      <c r="AD184" s="207">
        <v>99.03</v>
      </c>
      <c r="AE184" s="207">
        <v>99.06</v>
      </c>
      <c r="AF184" s="210">
        <v>99.91</v>
      </c>
      <c r="AG184" s="126"/>
      <c r="AH184" s="34"/>
      <c r="AI184" s="34"/>
      <c r="AS184" s="55"/>
    </row>
    <row r="185" spans="1:223" s="172" customFormat="1">
      <c r="A185" s="205" t="s">
        <v>151</v>
      </c>
      <c r="B185" s="204">
        <v>-19.100000000000001</v>
      </c>
      <c r="C185" s="203">
        <v>1.1000000000000001</v>
      </c>
      <c r="D185" s="207">
        <v>2.0299999999999998</v>
      </c>
      <c r="E185" s="207">
        <v>0.24</v>
      </c>
      <c r="F185" s="207">
        <v>0.28000000000000003</v>
      </c>
      <c r="G185" s="207">
        <v>1.84</v>
      </c>
      <c r="H185" s="207">
        <v>0.84</v>
      </c>
      <c r="I185" s="207">
        <v>1.0900000000000001</v>
      </c>
      <c r="J185" s="207">
        <v>3.94</v>
      </c>
      <c r="K185" s="204">
        <v>8</v>
      </c>
      <c r="L185" s="207">
        <v>0</v>
      </c>
      <c r="M185" s="207">
        <v>0</v>
      </c>
      <c r="N185" s="207">
        <v>0</v>
      </c>
      <c r="O185" s="207">
        <v>0.42</v>
      </c>
      <c r="P185" s="207">
        <v>0.94</v>
      </c>
      <c r="Q185" s="207">
        <v>1.1399999999999999</v>
      </c>
      <c r="R185" s="207">
        <v>1.35</v>
      </c>
      <c r="S185" s="207">
        <v>1.74</v>
      </c>
      <c r="T185" s="207">
        <v>2.2200000000000002</v>
      </c>
      <c r="U185" s="207">
        <v>2.77</v>
      </c>
      <c r="V185" s="207">
        <v>3.21</v>
      </c>
      <c r="W185" s="207">
        <v>4.47</v>
      </c>
      <c r="X185" s="207">
        <v>7.83</v>
      </c>
      <c r="Y185" s="207">
        <v>17.28</v>
      </c>
      <c r="Z185" s="207">
        <v>47.71</v>
      </c>
      <c r="AA185" s="207">
        <v>89.94</v>
      </c>
      <c r="AB185" s="207">
        <v>98.12</v>
      </c>
      <c r="AC185" s="207">
        <v>98.89</v>
      </c>
      <c r="AD185" s="207">
        <v>98.9</v>
      </c>
      <c r="AE185" s="207">
        <v>98.91</v>
      </c>
      <c r="AF185" s="210">
        <v>99.97</v>
      </c>
      <c r="AG185" s="126"/>
      <c r="AH185" s="34"/>
      <c r="AI185" s="34"/>
      <c r="AJ185" s="28"/>
      <c r="AK185" s="28"/>
      <c r="AL185" s="28"/>
      <c r="AM185" s="28"/>
      <c r="AN185" s="28"/>
      <c r="AO185" s="28"/>
      <c r="AP185" s="28"/>
      <c r="AQ185" s="28"/>
      <c r="AR185" s="28"/>
      <c r="AS185" s="55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  <c r="GR185" s="28"/>
      <c r="GS185" s="28"/>
      <c r="GT185" s="28"/>
      <c r="GU185" s="28"/>
      <c r="GV185" s="28"/>
      <c r="GW185" s="28"/>
      <c r="GX185" s="28"/>
      <c r="GY185" s="28"/>
      <c r="GZ185" s="28"/>
      <c r="HA185" s="28"/>
      <c r="HB185" s="28"/>
      <c r="HC185" s="28"/>
      <c r="HD185" s="28"/>
      <c r="HE185" s="28"/>
      <c r="HF185" s="28"/>
      <c r="HG185" s="28"/>
      <c r="HH185" s="28"/>
      <c r="HI185" s="28"/>
      <c r="HJ185" s="28"/>
      <c r="HK185" s="28"/>
      <c r="HL185" s="28"/>
      <c r="HM185" s="28"/>
      <c r="HN185" s="28"/>
      <c r="HO185" s="28"/>
    </row>
    <row r="186" spans="1:223">
      <c r="A186" s="205" t="s">
        <v>152</v>
      </c>
      <c r="B186" s="204">
        <v>-22.7</v>
      </c>
      <c r="C186" s="203">
        <v>4.8</v>
      </c>
      <c r="D186" s="207">
        <v>2.23</v>
      </c>
      <c r="E186" s="207">
        <v>0.21</v>
      </c>
      <c r="F186" s="207">
        <v>0.22</v>
      </c>
      <c r="G186" s="207">
        <v>2.17</v>
      </c>
      <c r="H186" s="207">
        <v>0.56000000000000005</v>
      </c>
      <c r="I186" s="207">
        <v>1.1100000000000001</v>
      </c>
      <c r="J186" s="207">
        <v>1.33</v>
      </c>
      <c r="K186" s="204">
        <v>8</v>
      </c>
      <c r="L186" s="207">
        <v>0</v>
      </c>
      <c r="M186" s="207">
        <v>0</v>
      </c>
      <c r="N186" s="207">
        <v>0</v>
      </c>
      <c r="O186" s="207">
        <v>0.16</v>
      </c>
      <c r="P186" s="207">
        <v>0.25</v>
      </c>
      <c r="Q186" s="207">
        <v>0.37</v>
      </c>
      <c r="R186" s="207">
        <v>0.41</v>
      </c>
      <c r="S186" s="207">
        <v>0.57999999999999996</v>
      </c>
      <c r="T186" s="207">
        <v>0.77</v>
      </c>
      <c r="U186" s="207">
        <v>0.91</v>
      </c>
      <c r="V186" s="207">
        <v>1.02</v>
      </c>
      <c r="W186" s="207">
        <v>1.21</v>
      </c>
      <c r="X186" s="207">
        <v>1.65</v>
      </c>
      <c r="Y186" s="207">
        <v>4.04</v>
      </c>
      <c r="Z186" s="207">
        <v>23.07</v>
      </c>
      <c r="AA186" s="207">
        <v>82.59</v>
      </c>
      <c r="AB186" s="207">
        <v>97.17</v>
      </c>
      <c r="AC186" s="207">
        <v>98.86</v>
      </c>
      <c r="AD186" s="207">
        <v>98.88</v>
      </c>
      <c r="AE186" s="207">
        <v>98.89</v>
      </c>
      <c r="AF186" s="210">
        <v>99.99</v>
      </c>
      <c r="AG186" s="126"/>
    </row>
    <row r="187" spans="1:223">
      <c r="A187" s="32" t="s">
        <v>153</v>
      </c>
      <c r="B187" s="164">
        <v>-26.8</v>
      </c>
      <c r="C187" s="106">
        <v>0</v>
      </c>
      <c r="D187" s="29">
        <v>2.31</v>
      </c>
      <c r="E187" s="29">
        <v>0.2</v>
      </c>
      <c r="F187" s="29">
        <v>0.2</v>
      </c>
      <c r="G187" s="29">
        <v>2.2999999999999998</v>
      </c>
      <c r="H187" s="29">
        <v>0.51</v>
      </c>
      <c r="I187" s="29">
        <v>1.6</v>
      </c>
      <c r="J187" s="29">
        <v>1.2</v>
      </c>
      <c r="K187" s="164">
        <v>6</v>
      </c>
      <c r="L187" s="29">
        <v>0</v>
      </c>
      <c r="M187" s="29">
        <v>0</v>
      </c>
      <c r="N187" s="29">
        <v>0</v>
      </c>
      <c r="O187" s="29">
        <v>0.15</v>
      </c>
      <c r="P187" s="29">
        <v>0.15</v>
      </c>
      <c r="Q187" s="29">
        <v>0.22</v>
      </c>
      <c r="R187" s="29">
        <v>0.3</v>
      </c>
      <c r="S187" s="29">
        <v>0.37</v>
      </c>
      <c r="T187" s="29">
        <v>0.45</v>
      </c>
      <c r="U187" s="29">
        <v>0.55000000000000004</v>
      </c>
      <c r="V187" s="29">
        <v>0.68</v>
      </c>
      <c r="W187" s="29">
        <v>0.9</v>
      </c>
      <c r="X187" s="29">
        <v>1.2</v>
      </c>
      <c r="Y187" s="29">
        <v>2.15</v>
      </c>
      <c r="Z187" s="29">
        <v>12.96</v>
      </c>
      <c r="AA187" s="29">
        <v>72.73</v>
      </c>
      <c r="AB187" s="29">
        <v>94.84</v>
      </c>
      <c r="AC187" s="29">
        <v>98.25</v>
      </c>
      <c r="AD187" s="29">
        <v>98.34</v>
      </c>
      <c r="AE187" s="29">
        <v>98.4</v>
      </c>
      <c r="AF187" s="165">
        <v>99.92</v>
      </c>
      <c r="AG187" s="126"/>
    </row>
    <row r="188" spans="1:223">
      <c r="A188" s="32" t="s">
        <v>154</v>
      </c>
      <c r="B188" s="164">
        <v>-28.2</v>
      </c>
      <c r="C188" s="166">
        <v>0</v>
      </c>
      <c r="D188" s="29">
        <v>2.56</v>
      </c>
      <c r="E188" s="29">
        <v>0.17</v>
      </c>
      <c r="F188" s="29">
        <v>0.24</v>
      </c>
      <c r="G188" s="29">
        <v>2.04</v>
      </c>
      <c r="H188" s="29">
        <v>1.21</v>
      </c>
      <c r="I188" s="29">
        <v>11.35</v>
      </c>
      <c r="J188" s="164" t="s">
        <v>173</v>
      </c>
      <c r="K188" s="164">
        <v>4</v>
      </c>
      <c r="L188" s="29">
        <v>0</v>
      </c>
      <c r="M188" s="29">
        <v>0</v>
      </c>
      <c r="N188" s="29">
        <v>0</v>
      </c>
      <c r="O188" s="29">
        <v>0</v>
      </c>
      <c r="P188" s="29">
        <v>0.45</v>
      </c>
      <c r="Q188" s="29">
        <v>0.69</v>
      </c>
      <c r="R188" s="29">
        <v>1.18</v>
      </c>
      <c r="S188" s="29">
        <v>2.1800000000000002</v>
      </c>
      <c r="T188" s="29">
        <v>3.38</v>
      </c>
      <c r="U188" s="29">
        <v>4.8</v>
      </c>
      <c r="V188" s="29">
        <v>6.8</v>
      </c>
      <c r="W188" s="29">
        <v>9.8800000000000008</v>
      </c>
      <c r="X188" s="29">
        <v>14.92</v>
      </c>
      <c r="Y188" s="29">
        <v>20.61</v>
      </c>
      <c r="Z188" s="29">
        <v>28.86</v>
      </c>
      <c r="AA188" s="29">
        <v>46.26</v>
      </c>
      <c r="AB188" s="29">
        <v>76.12</v>
      </c>
      <c r="AC188" s="29">
        <v>87.61</v>
      </c>
      <c r="AD188" s="29">
        <v>88.29</v>
      </c>
      <c r="AE188" s="29">
        <v>88.65</v>
      </c>
      <c r="AF188" s="165">
        <v>100</v>
      </c>
      <c r="AG188" s="126"/>
    </row>
    <row r="189" spans="1:223">
      <c r="A189" s="97" t="s">
        <v>148</v>
      </c>
      <c r="B189" s="109"/>
      <c r="C189" s="109"/>
      <c r="D189" s="105"/>
      <c r="E189" s="105"/>
      <c r="F189" s="105"/>
      <c r="G189" s="105"/>
      <c r="H189" s="105"/>
      <c r="I189" s="105"/>
      <c r="J189" s="110"/>
      <c r="K189" s="110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11"/>
      <c r="AG189" s="126"/>
    </row>
    <row r="190" spans="1:223" s="123" customFormat="1" ht="15.6">
      <c r="A190" s="27" t="s">
        <v>155</v>
      </c>
      <c r="B190" s="222"/>
      <c r="C190" s="222">
        <f>SUM(C183:C188)</f>
        <v>7.1</v>
      </c>
      <c r="D190" s="195">
        <v>2.19</v>
      </c>
      <c r="E190" s="195">
        <v>0.219</v>
      </c>
      <c r="F190" s="195">
        <v>0.24</v>
      </c>
      <c r="G190" s="195">
        <v>2.06</v>
      </c>
      <c r="H190" s="195">
        <v>0.79</v>
      </c>
      <c r="I190" s="195">
        <v>1.0900000000000001</v>
      </c>
      <c r="J190" s="236">
        <f t="shared" ref="J190:AF190" si="19">SUMPRODUCT($C183:$C188,J183:J188)/$C190</f>
        <v>2.621126760563381</v>
      </c>
      <c r="K190" s="92">
        <f t="shared" si="19"/>
        <v>7.6056338028169019</v>
      </c>
      <c r="L190" s="82">
        <f t="shared" si="19"/>
        <v>0</v>
      </c>
      <c r="M190" s="82">
        <f t="shared" si="19"/>
        <v>0.29802816901408452</v>
      </c>
      <c r="N190" s="82">
        <f t="shared" si="19"/>
        <v>0.29802816901408452</v>
      </c>
      <c r="O190" s="82">
        <f t="shared" si="19"/>
        <v>0.5529577464788733</v>
      </c>
      <c r="P190" s="82">
        <f t="shared" si="19"/>
        <v>0.91802816901408468</v>
      </c>
      <c r="Q190" s="82">
        <f t="shared" si="19"/>
        <v>1.079718309859155</v>
      </c>
      <c r="R190" s="82">
        <f t="shared" si="19"/>
        <v>1.1973239436619718</v>
      </c>
      <c r="S190" s="82">
        <f t="shared" si="19"/>
        <v>1.4577464788732397</v>
      </c>
      <c r="T190" s="82">
        <f t="shared" si="19"/>
        <v>1.7535211267605637</v>
      </c>
      <c r="U190" s="82">
        <f t="shared" si="19"/>
        <v>2.0145070422535212</v>
      </c>
      <c r="V190" s="82">
        <f t="shared" si="19"/>
        <v>2.2421126760563381</v>
      </c>
      <c r="W190" s="82">
        <f t="shared" si="19"/>
        <v>2.7291549295774651</v>
      </c>
      <c r="X190" s="82">
        <f t="shared" si="19"/>
        <v>3.9308450704225359</v>
      </c>
      <c r="Y190" s="82">
        <f t="shared" si="19"/>
        <v>8.0394366197183107</v>
      </c>
      <c r="Z190" s="82">
        <f t="shared" si="19"/>
        <v>29.837323943661978</v>
      </c>
      <c r="AA190" s="82">
        <f t="shared" si="19"/>
        <v>83.440845070422554</v>
      </c>
      <c r="AB190" s="82">
        <f t="shared" si="19"/>
        <v>97.32563380281691</v>
      </c>
      <c r="AC190" s="82">
        <f t="shared" si="19"/>
        <v>98.861267605633799</v>
      </c>
      <c r="AD190" s="82">
        <f t="shared" si="19"/>
        <v>98.878028169014087</v>
      </c>
      <c r="AE190" s="82">
        <f t="shared" si="19"/>
        <v>98.897042253521136</v>
      </c>
      <c r="AF190" s="93">
        <f t="shared" si="19"/>
        <v>99.983521126760564</v>
      </c>
      <c r="AG190" s="196"/>
      <c r="AH190" s="119"/>
      <c r="AI190" s="119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1"/>
      <c r="AW190" s="121"/>
      <c r="AX190" s="121"/>
      <c r="AY190" s="121"/>
      <c r="AZ190" s="121"/>
      <c r="BA190" s="121"/>
      <c r="BB190" s="121"/>
      <c r="BC190" s="121"/>
      <c r="BD190" s="121"/>
      <c r="BE190" s="121"/>
      <c r="BF190" s="121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21"/>
      <c r="BS190" s="121"/>
      <c r="BT190" s="121"/>
      <c r="BU190" s="121"/>
      <c r="BV190" s="121"/>
      <c r="BW190" s="121"/>
      <c r="BX190" s="121"/>
      <c r="BY190" s="121"/>
      <c r="BZ190" s="121"/>
      <c r="CA190" s="121"/>
      <c r="CB190" s="121"/>
      <c r="CC190" s="121"/>
      <c r="CD190" s="121"/>
      <c r="CE190" s="121"/>
      <c r="CF190" s="121"/>
      <c r="CG190" s="121"/>
      <c r="CH190" s="121"/>
      <c r="CI190" s="121"/>
      <c r="CJ190" s="121"/>
      <c r="CK190" s="121"/>
      <c r="CL190" s="121"/>
      <c r="CM190" s="121"/>
      <c r="CN190" s="121"/>
      <c r="CO190" s="121"/>
      <c r="CP190" s="121"/>
      <c r="CQ190" s="121"/>
      <c r="CR190" s="121"/>
      <c r="CS190" s="121"/>
      <c r="CT190" s="121"/>
      <c r="CU190" s="121"/>
      <c r="CV190" s="121"/>
      <c r="CW190" s="121"/>
      <c r="CX190" s="121"/>
      <c r="CY190" s="121"/>
      <c r="CZ190" s="121"/>
      <c r="DA190" s="121"/>
      <c r="DB190" s="121"/>
      <c r="DC190" s="121"/>
      <c r="DD190" s="121"/>
      <c r="DE190" s="121"/>
      <c r="DF190" s="121"/>
      <c r="DG190" s="121"/>
      <c r="DH190" s="121"/>
      <c r="DI190" s="121"/>
      <c r="DJ190" s="121"/>
      <c r="DK190" s="121"/>
      <c r="DL190" s="121"/>
      <c r="DM190" s="121"/>
      <c r="DN190" s="121"/>
      <c r="DO190" s="121"/>
      <c r="DP190" s="121"/>
      <c r="DQ190" s="121"/>
      <c r="DR190" s="121"/>
      <c r="DS190" s="121"/>
      <c r="DT190" s="121"/>
      <c r="DU190" s="121"/>
      <c r="DV190" s="121"/>
      <c r="DW190" s="121"/>
      <c r="DX190" s="121"/>
      <c r="DY190" s="121"/>
      <c r="DZ190" s="121"/>
      <c r="EA190" s="121"/>
      <c r="EB190" s="121"/>
      <c r="EC190" s="121"/>
      <c r="ED190" s="121"/>
      <c r="EE190" s="121"/>
      <c r="EF190" s="121"/>
      <c r="EG190" s="121"/>
      <c r="EH190" s="121"/>
      <c r="EI190" s="121"/>
      <c r="EJ190" s="121"/>
      <c r="EK190" s="121"/>
      <c r="EL190" s="121"/>
      <c r="EM190" s="121"/>
      <c r="EN190" s="121"/>
      <c r="EO190" s="121"/>
      <c r="EP190" s="121"/>
      <c r="EQ190" s="121"/>
      <c r="ER190" s="121"/>
      <c r="ES190" s="121"/>
      <c r="ET190" s="121"/>
      <c r="EU190" s="121"/>
      <c r="EV190" s="121"/>
      <c r="EW190" s="121"/>
      <c r="EX190" s="121"/>
      <c r="EY190" s="121"/>
      <c r="EZ190" s="121"/>
      <c r="FA190" s="121"/>
      <c r="FB190" s="121"/>
      <c r="FC190" s="121"/>
      <c r="FD190" s="121"/>
      <c r="FE190" s="121"/>
      <c r="FF190" s="121"/>
      <c r="FG190" s="121"/>
      <c r="FH190" s="121"/>
      <c r="FI190" s="121"/>
      <c r="FJ190" s="121"/>
      <c r="FK190" s="121"/>
      <c r="FL190" s="121"/>
      <c r="FM190" s="121"/>
      <c r="FN190" s="121"/>
      <c r="FO190" s="121"/>
      <c r="FP190" s="121"/>
      <c r="FQ190" s="121"/>
      <c r="FR190" s="121"/>
      <c r="FS190" s="121"/>
      <c r="FT190" s="121"/>
      <c r="FU190" s="121"/>
      <c r="FV190" s="121"/>
      <c r="FW190" s="121"/>
      <c r="FX190" s="121"/>
      <c r="FY190" s="121"/>
      <c r="FZ190" s="121"/>
      <c r="GA190" s="121"/>
      <c r="GB190" s="121"/>
      <c r="GC190" s="121"/>
      <c r="GD190" s="121"/>
      <c r="GE190" s="121"/>
      <c r="GF190" s="121"/>
      <c r="GG190" s="121"/>
      <c r="GH190" s="121"/>
      <c r="GI190" s="121"/>
      <c r="GJ190" s="121"/>
      <c r="GK190" s="121"/>
      <c r="GL190" s="121"/>
      <c r="GM190" s="121"/>
      <c r="GN190" s="121"/>
      <c r="GO190" s="121"/>
      <c r="GP190" s="121"/>
      <c r="GQ190" s="121"/>
      <c r="GR190" s="121"/>
      <c r="GS190" s="121"/>
      <c r="GT190" s="121"/>
      <c r="GU190" s="121"/>
      <c r="GV190" s="121"/>
      <c r="GW190" s="121"/>
      <c r="GX190" s="121"/>
      <c r="GY190" s="121"/>
      <c r="GZ190" s="121"/>
      <c r="HA190" s="121"/>
      <c r="HB190" s="121"/>
      <c r="HC190" s="121"/>
      <c r="HD190" s="121"/>
      <c r="HE190" s="121"/>
      <c r="HF190" s="121"/>
      <c r="HG190" s="121"/>
      <c r="HH190" s="121"/>
      <c r="HI190" s="121"/>
      <c r="HJ190" s="121"/>
      <c r="HK190" s="121"/>
      <c r="HL190" s="121"/>
      <c r="HM190" s="121"/>
      <c r="HN190" s="121"/>
      <c r="HO190" s="121"/>
    </row>
    <row r="191" spans="1:223" ht="15.6">
      <c r="A191" s="163"/>
      <c r="B191" s="106"/>
      <c r="C191" s="106"/>
      <c r="D191" s="106"/>
      <c r="E191" s="106"/>
      <c r="F191" s="106"/>
      <c r="G191" s="33"/>
      <c r="H191" s="33"/>
      <c r="I191" s="126"/>
      <c r="J191" s="126"/>
      <c r="K191" s="91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G191" s="126"/>
    </row>
    <row r="192" spans="1:223" s="172" customFormat="1">
      <c r="A192" s="32" t="s">
        <v>156</v>
      </c>
      <c r="B192" s="164">
        <v>-17.5</v>
      </c>
      <c r="C192" s="106">
        <v>0</v>
      </c>
      <c r="D192" s="29">
        <v>2.12</v>
      </c>
      <c r="E192" s="29">
        <v>0.23</v>
      </c>
      <c r="F192" s="29">
        <v>0.24</v>
      </c>
      <c r="G192" s="29">
        <v>2.0499999999999998</v>
      </c>
      <c r="H192" s="29">
        <v>0.56000000000000005</v>
      </c>
      <c r="I192" s="29">
        <v>1.17</v>
      </c>
      <c r="J192" s="164" t="s">
        <v>173</v>
      </c>
      <c r="K192" s="164">
        <v>5</v>
      </c>
      <c r="L192" s="29">
        <v>0</v>
      </c>
      <c r="M192" s="29">
        <v>0</v>
      </c>
      <c r="N192" s="29">
        <v>0</v>
      </c>
      <c r="O192" s="29">
        <v>0</v>
      </c>
      <c r="P192" s="29">
        <v>0.13</v>
      </c>
      <c r="Q192" s="29">
        <v>0.13</v>
      </c>
      <c r="R192" s="29">
        <v>0.13</v>
      </c>
      <c r="S192" s="29">
        <v>0.3</v>
      </c>
      <c r="T192" s="29">
        <v>0.4</v>
      </c>
      <c r="U192" s="29">
        <v>0.54</v>
      </c>
      <c r="V192" s="29">
        <v>0.67</v>
      </c>
      <c r="W192" s="29">
        <v>1.08</v>
      </c>
      <c r="X192" s="29">
        <v>3.16</v>
      </c>
      <c r="Y192" s="29">
        <v>10.66</v>
      </c>
      <c r="Z192" s="29">
        <v>38.9</v>
      </c>
      <c r="AA192" s="29">
        <v>83.9</v>
      </c>
      <c r="AB192" s="29">
        <v>97.38</v>
      </c>
      <c r="AC192" s="29">
        <v>98.78</v>
      </c>
      <c r="AD192" s="29">
        <v>98.82</v>
      </c>
      <c r="AE192" s="29">
        <v>98.83</v>
      </c>
      <c r="AF192" s="165">
        <v>99.96</v>
      </c>
      <c r="AG192" s="126"/>
      <c r="AH192" s="34"/>
      <c r="AI192" s="34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28"/>
      <c r="FZ192" s="28"/>
      <c r="GA192" s="28"/>
      <c r="GB192" s="28"/>
      <c r="GC192" s="28"/>
      <c r="GD192" s="28"/>
      <c r="GE192" s="28"/>
      <c r="GF192" s="28"/>
      <c r="GG192" s="28"/>
      <c r="GH192" s="28"/>
      <c r="GI192" s="28"/>
      <c r="GJ192" s="28"/>
      <c r="GK192" s="28"/>
      <c r="GL192" s="28"/>
      <c r="GM192" s="28"/>
      <c r="GN192" s="28"/>
      <c r="GO192" s="28"/>
      <c r="GP192" s="28"/>
      <c r="GQ192" s="28"/>
      <c r="GR192" s="28"/>
      <c r="GS192" s="28"/>
      <c r="GT192" s="28"/>
      <c r="GU192" s="28"/>
      <c r="GV192" s="28"/>
      <c r="GW192" s="28"/>
      <c r="GX192" s="28"/>
      <c r="GY192" s="28"/>
      <c r="GZ192" s="28"/>
      <c r="HA192" s="28"/>
      <c r="HB192" s="28"/>
      <c r="HC192" s="28"/>
      <c r="HD192" s="28"/>
      <c r="HE192" s="28"/>
      <c r="HF192" s="28"/>
      <c r="HG192" s="28"/>
      <c r="HH192" s="28"/>
      <c r="HI192" s="28"/>
      <c r="HJ192" s="28"/>
      <c r="HK192" s="28"/>
      <c r="HL192" s="28"/>
      <c r="HM192" s="28"/>
      <c r="HN192" s="28"/>
      <c r="HO192" s="28"/>
    </row>
    <row r="193" spans="1:223" s="172" customFormat="1">
      <c r="A193" s="32" t="s">
        <v>157</v>
      </c>
      <c r="B193" s="164">
        <v>-18.5</v>
      </c>
      <c r="C193" s="106">
        <v>0</v>
      </c>
      <c r="D193" s="29">
        <v>1.81</v>
      </c>
      <c r="E193" s="29">
        <v>0.28999999999999998</v>
      </c>
      <c r="F193" s="29">
        <v>0.39</v>
      </c>
      <c r="G193" s="29">
        <v>1.36</v>
      </c>
      <c r="H193" s="29">
        <v>1.49</v>
      </c>
      <c r="I193" s="29">
        <v>0.78</v>
      </c>
      <c r="J193" s="164" t="s">
        <v>173</v>
      </c>
      <c r="K193" s="164">
        <v>7</v>
      </c>
      <c r="L193" s="29">
        <v>0</v>
      </c>
      <c r="M193" s="29">
        <v>2.25</v>
      </c>
      <c r="N193" s="29">
        <v>2.87</v>
      </c>
      <c r="O193" s="29">
        <v>3.81</v>
      </c>
      <c r="P193" s="29">
        <v>5.12</v>
      </c>
      <c r="Q193" s="29">
        <v>5.61</v>
      </c>
      <c r="R193" s="29">
        <v>6.07</v>
      </c>
      <c r="S193" s="29">
        <v>7.39</v>
      </c>
      <c r="T193" s="29">
        <v>8.74</v>
      </c>
      <c r="U193" s="29">
        <v>9.7200000000000006</v>
      </c>
      <c r="V193" s="29">
        <v>10.86</v>
      </c>
      <c r="W193" s="29">
        <v>14.11</v>
      </c>
      <c r="X193" s="29">
        <v>20.95</v>
      </c>
      <c r="Y193" s="29">
        <v>33.520000000000003</v>
      </c>
      <c r="Z193" s="29">
        <v>60.08</v>
      </c>
      <c r="AA193" s="29">
        <v>91.04</v>
      </c>
      <c r="AB193" s="29">
        <v>98.64</v>
      </c>
      <c r="AC193" s="29">
        <v>99.18</v>
      </c>
      <c r="AD193" s="29">
        <v>99.21</v>
      </c>
      <c r="AE193" s="29">
        <v>99.22</v>
      </c>
      <c r="AF193" s="165">
        <v>99.99</v>
      </c>
      <c r="AG193" s="126"/>
      <c r="AH193" s="56"/>
      <c r="AI193" s="34"/>
      <c r="AJ193" s="28"/>
      <c r="AK193" s="28"/>
      <c r="AL193" s="28"/>
      <c r="AM193" s="55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/>
      <c r="GK193" s="28"/>
      <c r="GL193" s="28"/>
      <c r="GM193" s="28"/>
      <c r="GN193" s="28"/>
      <c r="GO193" s="28"/>
      <c r="GP193" s="28"/>
      <c r="GQ193" s="28"/>
      <c r="GR193" s="28"/>
      <c r="GS193" s="28"/>
      <c r="GT193" s="28"/>
      <c r="GU193" s="28"/>
      <c r="GV193" s="28"/>
      <c r="GW193" s="28"/>
      <c r="GX193" s="28"/>
      <c r="GY193" s="28"/>
      <c r="GZ193" s="28"/>
      <c r="HA193" s="28"/>
      <c r="HB193" s="28"/>
      <c r="HC193" s="28"/>
      <c r="HD193" s="28"/>
      <c r="HE193" s="28"/>
      <c r="HF193" s="28"/>
      <c r="HG193" s="28"/>
      <c r="HH193" s="28"/>
      <c r="HI193" s="28"/>
      <c r="HJ193" s="28"/>
      <c r="HK193" s="28"/>
      <c r="HL193" s="28"/>
      <c r="HM193" s="28"/>
      <c r="HN193" s="28"/>
      <c r="HO193" s="28"/>
    </row>
    <row r="194" spans="1:223" s="168" customFormat="1">
      <c r="A194" s="32" t="s">
        <v>158</v>
      </c>
      <c r="B194" s="164">
        <v>-20.2</v>
      </c>
      <c r="C194" s="106">
        <v>0</v>
      </c>
      <c r="D194" s="29">
        <v>2.0299999999999998</v>
      </c>
      <c r="E194" s="29">
        <v>0.24</v>
      </c>
      <c r="F194" s="29">
        <v>0.28999999999999998</v>
      </c>
      <c r="G194" s="29">
        <v>1.77</v>
      </c>
      <c r="H194" s="29">
        <v>1.08</v>
      </c>
      <c r="I194" s="29">
        <v>1.0900000000000001</v>
      </c>
      <c r="J194" s="164" t="s">
        <v>173</v>
      </c>
      <c r="K194" s="164">
        <v>7</v>
      </c>
      <c r="L194" s="29">
        <v>0</v>
      </c>
      <c r="M194" s="29">
        <v>0</v>
      </c>
      <c r="N194" s="29">
        <v>1.1399999999999999</v>
      </c>
      <c r="O194" s="29">
        <v>1.9</v>
      </c>
      <c r="P194" s="29">
        <v>2.2599999999999998</v>
      </c>
      <c r="Q194" s="29">
        <v>2.54</v>
      </c>
      <c r="R194" s="29">
        <v>2.68</v>
      </c>
      <c r="S194" s="29">
        <v>3.22</v>
      </c>
      <c r="T194" s="29">
        <v>3.68</v>
      </c>
      <c r="U194" s="29">
        <v>4.17</v>
      </c>
      <c r="V194" s="29">
        <v>4.75</v>
      </c>
      <c r="W194" s="29">
        <v>6.18</v>
      </c>
      <c r="X194" s="29">
        <v>9.74</v>
      </c>
      <c r="Y194" s="29">
        <v>18.899999999999999</v>
      </c>
      <c r="Z194" s="29">
        <v>47.88</v>
      </c>
      <c r="AA194" s="29">
        <v>87.77</v>
      </c>
      <c r="AB194" s="29">
        <v>98.28</v>
      </c>
      <c r="AC194" s="29">
        <v>98.88</v>
      </c>
      <c r="AD194" s="29">
        <v>98.9</v>
      </c>
      <c r="AE194" s="29">
        <v>98.91</v>
      </c>
      <c r="AF194" s="165">
        <v>99.98</v>
      </c>
      <c r="AG194" s="116"/>
      <c r="AH194" s="76"/>
      <c r="AI194" s="57"/>
      <c r="AJ194" s="58"/>
      <c r="AK194" s="58"/>
      <c r="AL194" s="58"/>
      <c r="AM194" s="59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8"/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58"/>
      <c r="CC194" s="58"/>
      <c r="CD194" s="58"/>
      <c r="CE194" s="58"/>
      <c r="CF194" s="58"/>
      <c r="CG194" s="58"/>
      <c r="CH194" s="58"/>
      <c r="CI194" s="58"/>
      <c r="CJ194" s="58"/>
      <c r="CK194" s="58"/>
      <c r="CL194" s="58"/>
      <c r="CM194" s="58"/>
      <c r="CN194" s="58"/>
      <c r="CO194" s="58"/>
      <c r="CP194" s="58"/>
      <c r="CQ194" s="58"/>
      <c r="CR194" s="58"/>
      <c r="CS194" s="58"/>
      <c r="CT194" s="58"/>
      <c r="CU194" s="58"/>
      <c r="CV194" s="58"/>
      <c r="CW194" s="58"/>
      <c r="CX194" s="58"/>
      <c r="CY194" s="58"/>
      <c r="CZ194" s="58"/>
      <c r="DA194" s="58"/>
      <c r="DB194" s="58"/>
      <c r="DC194" s="58"/>
      <c r="DD194" s="58"/>
      <c r="DE194" s="58"/>
      <c r="DF194" s="58"/>
      <c r="DG194" s="58"/>
      <c r="DH194" s="58"/>
      <c r="DI194" s="58"/>
      <c r="DJ194" s="58"/>
      <c r="DK194" s="58"/>
      <c r="DL194" s="58"/>
      <c r="DM194" s="58"/>
      <c r="DN194" s="58"/>
      <c r="DO194" s="58"/>
      <c r="DP194" s="58"/>
      <c r="DQ194" s="58"/>
      <c r="DR194" s="58"/>
      <c r="DS194" s="58"/>
      <c r="DT194" s="58"/>
      <c r="DU194" s="58"/>
      <c r="DV194" s="58"/>
      <c r="DW194" s="58"/>
      <c r="DX194" s="58"/>
      <c r="DY194" s="58"/>
      <c r="DZ194" s="58"/>
      <c r="EA194" s="58"/>
      <c r="EB194" s="58"/>
      <c r="EC194" s="58"/>
      <c r="ED194" s="58"/>
      <c r="EE194" s="58"/>
      <c r="EF194" s="58"/>
      <c r="EG194" s="58"/>
      <c r="EH194" s="58"/>
      <c r="EI194" s="58"/>
      <c r="EJ194" s="58"/>
      <c r="EK194" s="58"/>
      <c r="EL194" s="58"/>
      <c r="EM194" s="58"/>
      <c r="EN194" s="58"/>
      <c r="EO194" s="58"/>
      <c r="EP194" s="58"/>
      <c r="EQ194" s="58"/>
      <c r="ER194" s="58"/>
      <c r="ES194" s="58"/>
      <c r="ET194" s="58"/>
      <c r="EU194" s="58"/>
      <c r="EV194" s="58"/>
      <c r="EW194" s="58"/>
      <c r="EX194" s="58"/>
      <c r="EY194" s="58"/>
      <c r="EZ194" s="58"/>
      <c r="FA194" s="58"/>
      <c r="FB194" s="58"/>
      <c r="FC194" s="58"/>
      <c r="FD194" s="58"/>
      <c r="FE194" s="58"/>
      <c r="FF194" s="58"/>
      <c r="FG194" s="58"/>
      <c r="FH194" s="58"/>
      <c r="FI194" s="58"/>
      <c r="FJ194" s="58"/>
      <c r="FK194" s="58"/>
      <c r="FL194" s="58"/>
      <c r="FM194" s="58"/>
      <c r="FN194" s="58"/>
      <c r="FO194" s="58"/>
      <c r="FP194" s="58"/>
      <c r="FQ194" s="58"/>
      <c r="FR194" s="58"/>
      <c r="FS194" s="58"/>
      <c r="FT194" s="58"/>
      <c r="FU194" s="58"/>
      <c r="FV194" s="58"/>
      <c r="FW194" s="58"/>
      <c r="FX194" s="58"/>
      <c r="FY194" s="58"/>
      <c r="FZ194" s="58"/>
      <c r="GA194" s="58"/>
      <c r="GB194" s="58"/>
      <c r="GC194" s="58"/>
      <c r="GD194" s="58"/>
      <c r="GE194" s="58"/>
      <c r="GF194" s="58"/>
      <c r="GG194" s="58"/>
      <c r="GH194" s="58"/>
      <c r="GI194" s="58"/>
      <c r="GJ194" s="58"/>
      <c r="GK194" s="58"/>
      <c r="GL194" s="58"/>
      <c r="GM194" s="58"/>
      <c r="GN194" s="58"/>
      <c r="GO194" s="58"/>
      <c r="GP194" s="58"/>
      <c r="GQ194" s="58"/>
      <c r="GR194" s="58"/>
      <c r="GS194" s="58"/>
      <c r="GT194" s="58"/>
      <c r="GU194" s="58"/>
      <c r="GV194" s="58"/>
      <c r="GW194" s="58"/>
      <c r="GX194" s="58"/>
      <c r="GY194" s="58"/>
      <c r="GZ194" s="58"/>
      <c r="HA194" s="58"/>
      <c r="HB194" s="58"/>
      <c r="HC194" s="58"/>
      <c r="HD194" s="58"/>
      <c r="HE194" s="58"/>
      <c r="HF194" s="58"/>
      <c r="HG194" s="58"/>
      <c r="HH194" s="58"/>
      <c r="HI194" s="58"/>
      <c r="HJ194" s="58"/>
      <c r="HK194" s="58"/>
      <c r="HL194" s="58"/>
      <c r="HM194" s="58"/>
      <c r="HN194" s="58"/>
      <c r="HO194" s="58"/>
    </row>
    <row r="195" spans="1:223" s="168" customFormat="1">
      <c r="A195" s="32" t="s">
        <v>159</v>
      </c>
      <c r="B195" s="164">
        <v>-22.4</v>
      </c>
      <c r="C195" s="106">
        <v>0</v>
      </c>
      <c r="D195" s="29">
        <v>1.98</v>
      </c>
      <c r="E195" s="29">
        <v>0.25</v>
      </c>
      <c r="F195" s="29">
        <v>0.31</v>
      </c>
      <c r="G195" s="29">
        <v>1.68</v>
      </c>
      <c r="H195" s="29">
        <v>1.26</v>
      </c>
      <c r="I195" s="29">
        <v>0.95</v>
      </c>
      <c r="J195" s="164" t="s">
        <v>173</v>
      </c>
      <c r="K195" s="164">
        <v>8</v>
      </c>
      <c r="L195" s="29">
        <v>0</v>
      </c>
      <c r="M195" s="29">
        <v>0</v>
      </c>
      <c r="N195" s="29">
        <v>1.75</v>
      </c>
      <c r="O195" s="29">
        <v>3.28</v>
      </c>
      <c r="P195" s="29">
        <v>4.16</v>
      </c>
      <c r="Q195" s="29">
        <v>4.82</v>
      </c>
      <c r="R195" s="29">
        <v>5.22</v>
      </c>
      <c r="S195" s="29">
        <v>5.41</v>
      </c>
      <c r="T195" s="29">
        <v>5.69</v>
      </c>
      <c r="U195" s="29">
        <v>5.85</v>
      </c>
      <c r="V195" s="29">
        <v>6.01</v>
      </c>
      <c r="W195" s="29">
        <v>6.48</v>
      </c>
      <c r="X195" s="29">
        <v>8.4700000000000006</v>
      </c>
      <c r="Y195" s="29">
        <v>17.989999999999998</v>
      </c>
      <c r="Z195" s="29">
        <v>51.45</v>
      </c>
      <c r="AA195" s="29">
        <v>89.87</v>
      </c>
      <c r="AB195" s="29">
        <v>98.62</v>
      </c>
      <c r="AC195" s="29">
        <v>99.02</v>
      </c>
      <c r="AD195" s="29">
        <v>99.04</v>
      </c>
      <c r="AE195" s="29">
        <v>99.05</v>
      </c>
      <c r="AF195" s="165">
        <v>100</v>
      </c>
      <c r="AG195" s="116"/>
      <c r="AH195" s="76"/>
      <c r="AI195" s="57"/>
      <c r="AJ195" s="58"/>
      <c r="AK195" s="58"/>
      <c r="AL195" s="58"/>
      <c r="AM195" s="59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  <c r="CG195" s="58"/>
      <c r="CH195" s="58"/>
      <c r="CI195" s="58"/>
      <c r="CJ195" s="58"/>
      <c r="CK195" s="58"/>
      <c r="CL195" s="58"/>
      <c r="CM195" s="58"/>
      <c r="CN195" s="58"/>
      <c r="CO195" s="58"/>
      <c r="CP195" s="58"/>
      <c r="CQ195" s="58"/>
      <c r="CR195" s="58"/>
      <c r="CS195" s="58"/>
      <c r="CT195" s="58"/>
      <c r="CU195" s="58"/>
      <c r="CV195" s="58"/>
      <c r="CW195" s="58"/>
      <c r="CX195" s="58"/>
      <c r="CY195" s="58"/>
      <c r="CZ195" s="58"/>
      <c r="DA195" s="58"/>
      <c r="DB195" s="58"/>
      <c r="DC195" s="58"/>
      <c r="DD195" s="58"/>
      <c r="DE195" s="58"/>
      <c r="DF195" s="58"/>
      <c r="DG195" s="58"/>
      <c r="DH195" s="58"/>
      <c r="DI195" s="58"/>
      <c r="DJ195" s="58"/>
      <c r="DK195" s="58"/>
      <c r="DL195" s="58"/>
      <c r="DM195" s="58"/>
      <c r="DN195" s="58"/>
      <c r="DO195" s="58"/>
      <c r="DP195" s="58"/>
      <c r="DQ195" s="58"/>
      <c r="DR195" s="58"/>
      <c r="DS195" s="58"/>
      <c r="DT195" s="58"/>
      <c r="DU195" s="58"/>
      <c r="DV195" s="58"/>
      <c r="DW195" s="58"/>
      <c r="DX195" s="58"/>
      <c r="DY195" s="58"/>
      <c r="DZ195" s="58"/>
      <c r="EA195" s="58"/>
      <c r="EB195" s="58"/>
      <c r="EC195" s="58"/>
      <c r="ED195" s="58"/>
      <c r="EE195" s="58"/>
      <c r="EF195" s="58"/>
      <c r="EG195" s="58"/>
      <c r="EH195" s="58"/>
      <c r="EI195" s="58"/>
      <c r="EJ195" s="58"/>
      <c r="EK195" s="58"/>
      <c r="EL195" s="58"/>
      <c r="EM195" s="58"/>
      <c r="EN195" s="58"/>
      <c r="EO195" s="58"/>
      <c r="EP195" s="58"/>
      <c r="EQ195" s="58"/>
      <c r="ER195" s="58"/>
      <c r="ES195" s="58"/>
      <c r="ET195" s="58"/>
      <c r="EU195" s="58"/>
      <c r="EV195" s="58"/>
      <c r="EW195" s="58"/>
      <c r="EX195" s="58"/>
      <c r="EY195" s="58"/>
      <c r="EZ195" s="58"/>
      <c r="FA195" s="58"/>
      <c r="FB195" s="58"/>
      <c r="FC195" s="58"/>
      <c r="FD195" s="58"/>
      <c r="FE195" s="58"/>
      <c r="FF195" s="58"/>
      <c r="FG195" s="58"/>
      <c r="FH195" s="58"/>
      <c r="FI195" s="58"/>
      <c r="FJ195" s="58"/>
      <c r="FK195" s="58"/>
      <c r="FL195" s="58"/>
      <c r="FM195" s="58"/>
      <c r="FN195" s="58"/>
      <c r="FO195" s="58"/>
      <c r="FP195" s="58"/>
      <c r="FQ195" s="58"/>
      <c r="FR195" s="58"/>
      <c r="FS195" s="58"/>
      <c r="FT195" s="58"/>
      <c r="FU195" s="58"/>
      <c r="FV195" s="58"/>
      <c r="FW195" s="58"/>
      <c r="FX195" s="58"/>
      <c r="FY195" s="58"/>
      <c r="FZ195" s="58"/>
      <c r="GA195" s="58"/>
      <c r="GB195" s="58"/>
      <c r="GC195" s="58"/>
      <c r="GD195" s="58"/>
      <c r="GE195" s="58"/>
      <c r="GF195" s="58"/>
      <c r="GG195" s="58"/>
      <c r="GH195" s="58"/>
      <c r="GI195" s="58"/>
      <c r="GJ195" s="58"/>
      <c r="GK195" s="58"/>
      <c r="GL195" s="58"/>
      <c r="GM195" s="58"/>
      <c r="GN195" s="58"/>
      <c r="GO195" s="58"/>
      <c r="GP195" s="58"/>
      <c r="GQ195" s="58"/>
      <c r="GR195" s="58"/>
      <c r="GS195" s="58"/>
      <c r="GT195" s="58"/>
      <c r="GU195" s="58"/>
      <c r="GV195" s="58"/>
      <c r="GW195" s="58"/>
      <c r="GX195" s="58"/>
      <c r="GY195" s="58"/>
      <c r="GZ195" s="58"/>
      <c r="HA195" s="58"/>
      <c r="HB195" s="58"/>
      <c r="HC195" s="58"/>
      <c r="HD195" s="58"/>
      <c r="HE195" s="58"/>
      <c r="HF195" s="58"/>
      <c r="HG195" s="58"/>
      <c r="HH195" s="58"/>
      <c r="HI195" s="58"/>
      <c r="HJ195" s="58"/>
      <c r="HK195" s="58"/>
      <c r="HL195" s="58"/>
      <c r="HM195" s="58"/>
      <c r="HN195" s="58"/>
      <c r="HO195" s="58"/>
    </row>
    <row r="196" spans="1:223" s="60" customFormat="1">
      <c r="A196" s="32" t="s">
        <v>160</v>
      </c>
      <c r="B196" s="164">
        <v>-25.4</v>
      </c>
      <c r="C196" s="106">
        <v>0</v>
      </c>
      <c r="D196" s="29">
        <v>2.2000000000000002</v>
      </c>
      <c r="E196" s="29">
        <v>0.22</v>
      </c>
      <c r="F196" s="29">
        <v>0.23</v>
      </c>
      <c r="G196" s="29">
        <v>2.12</v>
      </c>
      <c r="H196" s="29">
        <v>0.63</v>
      </c>
      <c r="I196" s="29">
        <v>0.94</v>
      </c>
      <c r="J196" s="164" t="s">
        <v>173</v>
      </c>
      <c r="K196" s="164">
        <v>7</v>
      </c>
      <c r="L196" s="29">
        <v>0</v>
      </c>
      <c r="M196" s="29">
        <v>0</v>
      </c>
      <c r="N196" s="29">
        <v>0</v>
      </c>
      <c r="O196" s="29">
        <v>0</v>
      </c>
      <c r="P196" s="29">
        <v>0.26</v>
      </c>
      <c r="Q196" s="29">
        <v>0.26</v>
      </c>
      <c r="R196" s="29">
        <v>0.52</v>
      </c>
      <c r="S196" s="29">
        <v>0.87</v>
      </c>
      <c r="T196" s="29">
        <v>1.1499999999999999</v>
      </c>
      <c r="U196" s="29">
        <v>1.47</v>
      </c>
      <c r="V196" s="29">
        <v>1.77</v>
      </c>
      <c r="W196" s="29">
        <v>2.1800000000000002</v>
      </c>
      <c r="X196" s="29">
        <v>2.74</v>
      </c>
      <c r="Y196" s="29">
        <v>4.9000000000000004</v>
      </c>
      <c r="Z196" s="29">
        <v>28.41</v>
      </c>
      <c r="AA196" s="29">
        <v>81.62</v>
      </c>
      <c r="AB196" s="29">
        <v>98.17</v>
      </c>
      <c r="AC196" s="29">
        <v>99</v>
      </c>
      <c r="AD196" s="29">
        <v>99.04</v>
      </c>
      <c r="AE196" s="29">
        <v>99.06</v>
      </c>
      <c r="AF196" s="165">
        <v>100</v>
      </c>
      <c r="AG196" s="116"/>
      <c r="AH196" s="76"/>
      <c r="AI196" s="57"/>
      <c r="AJ196" s="58"/>
      <c r="AK196" s="58"/>
      <c r="AL196" s="58"/>
      <c r="AM196" s="59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  <c r="CG196" s="58"/>
      <c r="CH196" s="58"/>
      <c r="CI196" s="58"/>
      <c r="CJ196" s="58"/>
      <c r="CK196" s="58"/>
      <c r="CL196" s="58"/>
      <c r="CM196" s="58"/>
      <c r="CN196" s="58"/>
      <c r="CO196" s="58"/>
      <c r="CP196" s="58"/>
      <c r="CQ196" s="58"/>
      <c r="CR196" s="58"/>
      <c r="CS196" s="58"/>
      <c r="CT196" s="58"/>
      <c r="CU196" s="58"/>
      <c r="CV196" s="58"/>
      <c r="CW196" s="58"/>
      <c r="CX196" s="58"/>
      <c r="CY196" s="58"/>
      <c r="CZ196" s="58"/>
      <c r="DA196" s="58"/>
      <c r="DB196" s="58"/>
      <c r="DC196" s="58"/>
      <c r="DD196" s="58"/>
      <c r="DE196" s="58"/>
      <c r="DF196" s="58"/>
      <c r="DG196" s="58"/>
      <c r="DH196" s="58"/>
      <c r="DI196" s="58"/>
      <c r="DJ196" s="58"/>
      <c r="DK196" s="58"/>
      <c r="DL196" s="58"/>
      <c r="DM196" s="58"/>
      <c r="DN196" s="58"/>
      <c r="DO196" s="58"/>
      <c r="DP196" s="58"/>
      <c r="DQ196" s="58"/>
      <c r="DR196" s="58"/>
      <c r="DS196" s="58"/>
      <c r="DT196" s="58"/>
      <c r="DU196" s="58"/>
      <c r="DV196" s="58"/>
      <c r="DW196" s="58"/>
      <c r="DX196" s="58"/>
      <c r="DY196" s="58"/>
      <c r="DZ196" s="58"/>
      <c r="EA196" s="58"/>
      <c r="EB196" s="58"/>
      <c r="EC196" s="58"/>
      <c r="ED196" s="58"/>
      <c r="EE196" s="58"/>
      <c r="EF196" s="58"/>
      <c r="EG196" s="58"/>
      <c r="EH196" s="58"/>
      <c r="EI196" s="58"/>
      <c r="EJ196" s="58"/>
      <c r="EK196" s="58"/>
      <c r="EL196" s="58"/>
      <c r="EM196" s="58"/>
      <c r="EN196" s="58"/>
      <c r="EO196" s="58"/>
      <c r="EP196" s="58"/>
      <c r="EQ196" s="58"/>
      <c r="ER196" s="58"/>
      <c r="ES196" s="58"/>
      <c r="ET196" s="58"/>
      <c r="EU196" s="58"/>
      <c r="EV196" s="58"/>
      <c r="EW196" s="58"/>
      <c r="EX196" s="58"/>
      <c r="EY196" s="58"/>
      <c r="EZ196" s="58"/>
      <c r="FA196" s="58"/>
      <c r="FB196" s="58"/>
      <c r="FC196" s="58"/>
      <c r="FD196" s="58"/>
      <c r="FE196" s="58"/>
      <c r="FF196" s="58"/>
      <c r="FG196" s="58"/>
      <c r="FH196" s="58"/>
      <c r="FI196" s="58"/>
      <c r="FJ196" s="58"/>
      <c r="FK196" s="58"/>
      <c r="FL196" s="58"/>
      <c r="FM196" s="58"/>
      <c r="FN196" s="58"/>
      <c r="FO196" s="58"/>
      <c r="FP196" s="58"/>
      <c r="FQ196" s="58"/>
      <c r="FR196" s="58"/>
      <c r="FS196" s="58"/>
      <c r="FT196" s="58"/>
      <c r="FU196" s="58"/>
      <c r="FV196" s="58"/>
      <c r="FW196" s="58"/>
      <c r="FX196" s="58"/>
      <c r="FY196" s="58"/>
      <c r="FZ196" s="58"/>
      <c r="GA196" s="58"/>
      <c r="GB196" s="58"/>
      <c r="GC196" s="58"/>
      <c r="GD196" s="58"/>
      <c r="GE196" s="58"/>
      <c r="GF196" s="58"/>
      <c r="GG196" s="58"/>
      <c r="GH196" s="58"/>
      <c r="GI196" s="58"/>
      <c r="GJ196" s="58"/>
      <c r="GK196" s="58"/>
      <c r="GL196" s="58"/>
      <c r="GM196" s="58"/>
      <c r="GN196" s="58"/>
      <c r="GO196" s="58"/>
      <c r="GP196" s="58"/>
      <c r="GQ196" s="58"/>
      <c r="GR196" s="58"/>
      <c r="GS196" s="58"/>
      <c r="GT196" s="58"/>
      <c r="GU196" s="58"/>
      <c r="GV196" s="58"/>
      <c r="GW196" s="58"/>
      <c r="GX196" s="58"/>
      <c r="GY196" s="58"/>
      <c r="GZ196" s="58"/>
      <c r="HA196" s="58"/>
      <c r="HB196" s="58"/>
      <c r="HC196" s="58"/>
      <c r="HD196" s="58"/>
      <c r="HE196" s="58"/>
      <c r="HF196" s="58"/>
      <c r="HG196" s="58"/>
      <c r="HH196" s="58"/>
      <c r="HI196" s="58"/>
      <c r="HJ196" s="58"/>
      <c r="HK196" s="58"/>
      <c r="HL196" s="58"/>
      <c r="HM196" s="58"/>
      <c r="HN196" s="58"/>
      <c r="HO196" s="58"/>
    </row>
    <row r="197" spans="1:223">
      <c r="A197" s="32" t="s">
        <v>161</v>
      </c>
      <c r="B197" s="164">
        <v>-26.9</v>
      </c>
      <c r="C197" s="106">
        <v>0</v>
      </c>
      <c r="D197" s="29">
        <v>2.33</v>
      </c>
      <c r="E197" s="29">
        <v>0.2</v>
      </c>
      <c r="F197" s="29">
        <v>0.2</v>
      </c>
      <c r="G197" s="29">
        <v>2.31</v>
      </c>
      <c r="H197" s="29">
        <v>0.46</v>
      </c>
      <c r="I197" s="29">
        <v>2.12</v>
      </c>
      <c r="J197" s="164" t="s">
        <v>173</v>
      </c>
      <c r="K197" s="164">
        <v>6</v>
      </c>
      <c r="L197" s="29">
        <v>0</v>
      </c>
      <c r="M197" s="29">
        <v>0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7.0000000000000007E-2</v>
      </c>
      <c r="T197" s="29">
        <v>0.15</v>
      </c>
      <c r="U197" s="29">
        <v>0.26</v>
      </c>
      <c r="V197" s="29">
        <v>0.42</v>
      </c>
      <c r="W197" s="29">
        <v>0.68</v>
      </c>
      <c r="X197" s="29">
        <v>1.29</v>
      </c>
      <c r="Y197" s="29">
        <v>2.61</v>
      </c>
      <c r="Z197" s="29">
        <v>16.29</v>
      </c>
      <c r="AA197" s="29">
        <v>67.48</v>
      </c>
      <c r="AB197" s="29">
        <v>95.06</v>
      </c>
      <c r="AC197" s="29">
        <v>97.76</v>
      </c>
      <c r="AD197" s="29">
        <v>97.79</v>
      </c>
      <c r="AE197" s="29">
        <v>97.88</v>
      </c>
      <c r="AF197" s="165">
        <v>99.98</v>
      </c>
      <c r="AG197" s="126"/>
      <c r="AH197" s="56"/>
      <c r="AM197" s="55"/>
    </row>
    <row r="198" spans="1:223">
      <c r="A198" s="32" t="s">
        <v>154</v>
      </c>
      <c r="B198" s="164">
        <v>-28.2</v>
      </c>
      <c r="C198" s="166">
        <v>0</v>
      </c>
      <c r="D198" s="29">
        <v>2.56</v>
      </c>
      <c r="E198" s="29">
        <v>0.17</v>
      </c>
      <c r="F198" s="29">
        <v>0.24</v>
      </c>
      <c r="G198" s="29">
        <v>2.04</v>
      </c>
      <c r="H198" s="29">
        <v>1.21</v>
      </c>
      <c r="I198" s="29">
        <v>11.35</v>
      </c>
      <c r="J198" s="164" t="s">
        <v>173</v>
      </c>
      <c r="K198" s="164">
        <v>4</v>
      </c>
      <c r="L198" s="29">
        <v>0</v>
      </c>
      <c r="M198" s="29">
        <v>0</v>
      </c>
      <c r="N198" s="29">
        <v>0</v>
      </c>
      <c r="O198" s="29">
        <v>0</v>
      </c>
      <c r="P198" s="29">
        <v>0.45</v>
      </c>
      <c r="Q198" s="29">
        <v>0.69</v>
      </c>
      <c r="R198" s="29">
        <v>1.18</v>
      </c>
      <c r="S198" s="29">
        <v>2.1800000000000002</v>
      </c>
      <c r="T198" s="29">
        <v>3.38</v>
      </c>
      <c r="U198" s="29">
        <v>4.8</v>
      </c>
      <c r="V198" s="29">
        <v>6.8</v>
      </c>
      <c r="W198" s="29">
        <v>9.8800000000000008</v>
      </c>
      <c r="X198" s="29">
        <v>14.92</v>
      </c>
      <c r="Y198" s="29">
        <v>20.61</v>
      </c>
      <c r="Z198" s="29">
        <v>28.86</v>
      </c>
      <c r="AA198" s="29">
        <v>46.26</v>
      </c>
      <c r="AB198" s="29">
        <v>76.12</v>
      </c>
      <c r="AC198" s="29">
        <v>87.61</v>
      </c>
      <c r="AD198" s="29">
        <v>88.29</v>
      </c>
      <c r="AE198" s="29">
        <v>88.65</v>
      </c>
      <c r="AF198" s="165">
        <v>100</v>
      </c>
      <c r="AG198" s="126"/>
      <c r="AH198" s="56"/>
      <c r="AM198" s="55"/>
    </row>
    <row r="199" spans="1:223" s="60" customFormat="1" ht="15.6">
      <c r="A199" s="97"/>
      <c r="B199" s="222"/>
      <c r="C199" s="222"/>
      <c r="D199" s="82"/>
      <c r="E199" s="82"/>
      <c r="F199" s="29"/>
      <c r="G199" s="29"/>
      <c r="H199" s="29"/>
      <c r="I199" s="29"/>
      <c r="J199" s="167"/>
      <c r="K199" s="38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3"/>
      <c r="AG199" s="57"/>
      <c r="AH199" s="57"/>
      <c r="AI199" s="57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8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58"/>
      <c r="CC199" s="58"/>
      <c r="CD199" s="58"/>
      <c r="CE199" s="58"/>
      <c r="CF199" s="58"/>
      <c r="CG199" s="58"/>
      <c r="CH199" s="58"/>
      <c r="CI199" s="58"/>
      <c r="CJ199" s="58"/>
      <c r="CK199" s="58"/>
      <c r="CL199" s="58"/>
      <c r="CM199" s="58"/>
      <c r="CN199" s="58"/>
      <c r="CO199" s="58"/>
      <c r="CP199" s="58"/>
      <c r="CQ199" s="58"/>
      <c r="CR199" s="58"/>
      <c r="CS199" s="58"/>
      <c r="CT199" s="58"/>
      <c r="CU199" s="58"/>
      <c r="CV199" s="58"/>
      <c r="CW199" s="58"/>
      <c r="CX199" s="58"/>
      <c r="CY199" s="58"/>
      <c r="CZ199" s="58"/>
      <c r="DA199" s="58"/>
      <c r="DB199" s="58"/>
      <c r="DC199" s="58"/>
      <c r="DD199" s="58"/>
      <c r="DE199" s="58"/>
      <c r="DF199" s="58"/>
      <c r="DG199" s="58"/>
      <c r="DH199" s="58"/>
      <c r="DI199" s="58"/>
      <c r="DJ199" s="58"/>
      <c r="DK199" s="58"/>
      <c r="DL199" s="58"/>
      <c r="DM199" s="58"/>
      <c r="DN199" s="58"/>
      <c r="DO199" s="58"/>
      <c r="DP199" s="58"/>
      <c r="DQ199" s="58"/>
      <c r="DR199" s="58"/>
      <c r="DS199" s="58"/>
      <c r="DT199" s="58"/>
      <c r="DU199" s="58"/>
      <c r="DV199" s="58"/>
      <c r="DW199" s="58"/>
      <c r="DX199" s="58"/>
      <c r="DY199" s="58"/>
      <c r="DZ199" s="58"/>
      <c r="EA199" s="58"/>
      <c r="EB199" s="58"/>
      <c r="EC199" s="58"/>
      <c r="ED199" s="58"/>
      <c r="EE199" s="58"/>
      <c r="EF199" s="58"/>
      <c r="EG199" s="58"/>
      <c r="EH199" s="58"/>
      <c r="EI199" s="58"/>
      <c r="EJ199" s="58"/>
      <c r="EK199" s="58"/>
      <c r="EL199" s="58"/>
      <c r="EM199" s="58"/>
      <c r="EN199" s="58"/>
      <c r="EO199" s="58"/>
      <c r="EP199" s="58"/>
      <c r="EQ199" s="58"/>
      <c r="ER199" s="58"/>
      <c r="ES199" s="58"/>
      <c r="ET199" s="58"/>
      <c r="EU199" s="58"/>
      <c r="EV199" s="58"/>
      <c r="EW199" s="58"/>
      <c r="EX199" s="58"/>
      <c r="EY199" s="58"/>
      <c r="EZ199" s="58"/>
      <c r="FA199" s="58"/>
      <c r="FB199" s="58"/>
      <c r="FC199" s="58"/>
      <c r="FD199" s="58"/>
      <c r="FE199" s="58"/>
      <c r="FF199" s="58"/>
      <c r="FG199" s="58"/>
      <c r="FH199" s="58"/>
      <c r="FI199" s="58"/>
      <c r="FJ199" s="58"/>
      <c r="FK199" s="58"/>
      <c r="FL199" s="58"/>
      <c r="FM199" s="58"/>
      <c r="FN199" s="58"/>
      <c r="FO199" s="58"/>
      <c r="FP199" s="58"/>
      <c r="FQ199" s="58"/>
      <c r="FR199" s="58"/>
      <c r="FS199" s="58"/>
      <c r="FT199" s="58"/>
      <c r="FU199" s="58"/>
      <c r="FV199" s="58"/>
      <c r="FW199" s="58"/>
      <c r="FX199" s="58"/>
      <c r="FY199" s="58"/>
      <c r="FZ199" s="58"/>
      <c r="GA199" s="58"/>
      <c r="GB199" s="58"/>
      <c r="GC199" s="58"/>
      <c r="GD199" s="58"/>
      <c r="GE199" s="58"/>
      <c r="GF199" s="58"/>
      <c r="GG199" s="58"/>
      <c r="GH199" s="58"/>
      <c r="GI199" s="58"/>
      <c r="GJ199" s="58"/>
      <c r="GK199" s="58"/>
      <c r="GL199" s="58"/>
      <c r="GM199" s="58"/>
      <c r="GN199" s="58"/>
      <c r="GO199" s="58"/>
      <c r="GP199" s="58"/>
      <c r="GQ199" s="58"/>
      <c r="GR199" s="58"/>
      <c r="GS199" s="58"/>
      <c r="GT199" s="58"/>
      <c r="GU199" s="58"/>
      <c r="GV199" s="58"/>
      <c r="GW199" s="58"/>
      <c r="GX199" s="58"/>
      <c r="GY199" s="58"/>
      <c r="GZ199" s="58"/>
      <c r="HA199" s="58"/>
      <c r="HB199" s="58"/>
      <c r="HC199" s="58"/>
      <c r="HD199" s="58"/>
      <c r="HE199" s="58"/>
      <c r="HF199" s="58"/>
      <c r="HG199" s="58"/>
      <c r="HH199" s="58"/>
      <c r="HI199" s="58"/>
      <c r="HJ199" s="58"/>
      <c r="HK199" s="58"/>
      <c r="HL199" s="58"/>
      <c r="HM199" s="58"/>
      <c r="HN199" s="58"/>
      <c r="HO199" s="58"/>
    </row>
    <row r="200" spans="1:223" s="123" customFormat="1" ht="15.6">
      <c r="A200" s="27" t="s">
        <v>162</v>
      </c>
      <c r="B200" s="232" t="s">
        <v>39</v>
      </c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4"/>
      <c r="AG200" s="119"/>
      <c r="AH200" s="119"/>
      <c r="AI200" s="119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21"/>
      <c r="AV200" s="121"/>
      <c r="AW200" s="121"/>
      <c r="AX200" s="121"/>
      <c r="AY200" s="121"/>
      <c r="AZ200" s="121"/>
      <c r="BA200" s="121"/>
      <c r="BB200" s="121"/>
      <c r="BC200" s="121"/>
      <c r="BD200" s="121"/>
      <c r="BE200" s="121"/>
      <c r="BF200" s="121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21"/>
      <c r="BS200" s="121"/>
      <c r="BT200" s="121"/>
      <c r="BU200" s="121"/>
      <c r="BV200" s="121"/>
      <c r="BW200" s="121"/>
      <c r="BX200" s="121"/>
      <c r="BY200" s="121"/>
      <c r="BZ200" s="121"/>
      <c r="CA200" s="121"/>
      <c r="CB200" s="121"/>
      <c r="CC200" s="121"/>
      <c r="CD200" s="121"/>
      <c r="CE200" s="121"/>
      <c r="CF200" s="121"/>
      <c r="CG200" s="121"/>
      <c r="CH200" s="121"/>
      <c r="CI200" s="121"/>
      <c r="CJ200" s="121"/>
      <c r="CK200" s="121"/>
      <c r="CL200" s="121"/>
      <c r="CM200" s="121"/>
      <c r="CN200" s="121"/>
      <c r="CO200" s="121"/>
      <c r="CP200" s="121"/>
      <c r="CQ200" s="121"/>
      <c r="CR200" s="121"/>
      <c r="CS200" s="121"/>
      <c r="CT200" s="121"/>
      <c r="CU200" s="121"/>
      <c r="CV200" s="121"/>
      <c r="CW200" s="121"/>
      <c r="CX200" s="121"/>
      <c r="CY200" s="121"/>
      <c r="CZ200" s="121"/>
      <c r="DA200" s="121"/>
      <c r="DB200" s="121"/>
      <c r="DC200" s="121"/>
      <c r="DD200" s="121"/>
      <c r="DE200" s="121"/>
      <c r="DF200" s="121"/>
      <c r="DG200" s="121"/>
      <c r="DH200" s="121"/>
      <c r="DI200" s="121"/>
      <c r="DJ200" s="121"/>
      <c r="DK200" s="121"/>
      <c r="DL200" s="121"/>
      <c r="DM200" s="121"/>
      <c r="DN200" s="121"/>
      <c r="DO200" s="121"/>
      <c r="DP200" s="121"/>
      <c r="DQ200" s="121"/>
      <c r="DR200" s="121"/>
      <c r="DS200" s="121"/>
      <c r="DT200" s="121"/>
      <c r="DU200" s="121"/>
      <c r="DV200" s="121"/>
      <c r="DW200" s="121"/>
      <c r="DX200" s="121"/>
      <c r="DY200" s="121"/>
      <c r="DZ200" s="121"/>
      <c r="EA200" s="121"/>
      <c r="EB200" s="121"/>
      <c r="EC200" s="121"/>
      <c r="ED200" s="121"/>
      <c r="EE200" s="121"/>
      <c r="EF200" s="121"/>
      <c r="EG200" s="121"/>
      <c r="EH200" s="121"/>
      <c r="EI200" s="121"/>
      <c r="EJ200" s="121"/>
      <c r="EK200" s="121"/>
      <c r="EL200" s="121"/>
      <c r="EM200" s="121"/>
      <c r="EN200" s="121"/>
      <c r="EO200" s="121"/>
      <c r="EP200" s="121"/>
      <c r="EQ200" s="121"/>
      <c r="ER200" s="121"/>
      <c r="ES200" s="121"/>
      <c r="ET200" s="121"/>
      <c r="EU200" s="121"/>
      <c r="EV200" s="121"/>
      <c r="EW200" s="121"/>
      <c r="EX200" s="121"/>
      <c r="EY200" s="121"/>
      <c r="EZ200" s="121"/>
      <c r="FA200" s="121"/>
      <c r="FB200" s="121"/>
      <c r="FC200" s="121"/>
      <c r="FD200" s="121"/>
      <c r="FE200" s="121"/>
      <c r="FF200" s="121"/>
      <c r="FG200" s="121"/>
      <c r="FH200" s="121"/>
      <c r="FI200" s="121"/>
      <c r="FJ200" s="121"/>
      <c r="FK200" s="121"/>
      <c r="FL200" s="121"/>
      <c r="FM200" s="121"/>
      <c r="FN200" s="121"/>
      <c r="FO200" s="121"/>
      <c r="FP200" s="121"/>
      <c r="FQ200" s="121"/>
      <c r="FR200" s="121"/>
      <c r="FS200" s="121"/>
      <c r="FT200" s="121"/>
      <c r="FU200" s="121"/>
      <c r="FV200" s="121"/>
      <c r="FW200" s="121"/>
      <c r="FX200" s="121"/>
      <c r="FY200" s="121"/>
      <c r="FZ200" s="121"/>
      <c r="GA200" s="121"/>
      <c r="GB200" s="121"/>
      <c r="GC200" s="121"/>
      <c r="GD200" s="121"/>
      <c r="GE200" s="121"/>
      <c r="GF200" s="121"/>
      <c r="GG200" s="121"/>
      <c r="GH200" s="121"/>
      <c r="GI200" s="121"/>
      <c r="GJ200" s="121"/>
      <c r="GK200" s="121"/>
      <c r="GL200" s="121"/>
      <c r="GM200" s="121"/>
      <c r="GN200" s="121"/>
      <c r="GO200" s="121"/>
      <c r="GP200" s="121"/>
      <c r="GQ200" s="121"/>
      <c r="GR200" s="121"/>
      <c r="GS200" s="121"/>
      <c r="GT200" s="121"/>
      <c r="GU200" s="121"/>
      <c r="GV200" s="121"/>
      <c r="GW200" s="121"/>
      <c r="GX200" s="121"/>
      <c r="GY200" s="121"/>
      <c r="GZ200" s="121"/>
      <c r="HA200" s="121"/>
      <c r="HB200" s="121"/>
      <c r="HC200" s="121"/>
      <c r="HD200" s="121"/>
      <c r="HE200" s="121"/>
      <c r="HF200" s="121"/>
      <c r="HG200" s="121"/>
      <c r="HH200" s="121"/>
      <c r="HI200" s="121"/>
      <c r="HJ200" s="121"/>
      <c r="HK200" s="121"/>
      <c r="HL200" s="121"/>
      <c r="HM200" s="121"/>
      <c r="HN200" s="121"/>
      <c r="HO200" s="121"/>
    </row>
    <row r="201" spans="1:223" s="60" customFormat="1" ht="15.6">
      <c r="A201" s="163"/>
      <c r="B201" s="239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  <c r="AA201" s="240"/>
      <c r="AB201" s="240"/>
      <c r="AC201" s="240"/>
      <c r="AD201" s="240"/>
      <c r="AE201" s="240"/>
      <c r="AF201" s="241"/>
      <c r="AG201" s="57"/>
      <c r="AH201" s="57"/>
      <c r="AI201" s="57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/>
      <c r="CO201" s="58"/>
      <c r="CP201" s="58"/>
      <c r="CQ201" s="58"/>
      <c r="CR201" s="58"/>
      <c r="CS201" s="58"/>
      <c r="CT201" s="58"/>
      <c r="CU201" s="58"/>
      <c r="CV201" s="58"/>
      <c r="CW201" s="58"/>
      <c r="CX201" s="58"/>
      <c r="CY201" s="58"/>
      <c r="CZ201" s="58"/>
      <c r="DA201" s="58"/>
      <c r="DB201" s="58"/>
      <c r="DC201" s="58"/>
      <c r="DD201" s="58"/>
      <c r="DE201" s="58"/>
      <c r="DF201" s="58"/>
      <c r="DG201" s="58"/>
      <c r="DH201" s="58"/>
      <c r="DI201" s="58"/>
      <c r="DJ201" s="58"/>
      <c r="DK201" s="58"/>
      <c r="DL201" s="58"/>
      <c r="DM201" s="58"/>
      <c r="DN201" s="58"/>
      <c r="DO201" s="58"/>
      <c r="DP201" s="58"/>
      <c r="DQ201" s="58"/>
      <c r="DR201" s="58"/>
      <c r="DS201" s="58"/>
      <c r="DT201" s="58"/>
      <c r="DU201" s="58"/>
      <c r="DV201" s="58"/>
      <c r="DW201" s="58"/>
      <c r="DX201" s="58"/>
      <c r="DY201" s="58"/>
      <c r="DZ201" s="58"/>
      <c r="EA201" s="58"/>
      <c r="EB201" s="58"/>
      <c r="EC201" s="58"/>
      <c r="ED201" s="58"/>
      <c r="EE201" s="58"/>
      <c r="EF201" s="58"/>
      <c r="EG201" s="58"/>
      <c r="EH201" s="58"/>
      <c r="EI201" s="58"/>
      <c r="EJ201" s="58"/>
      <c r="EK201" s="58"/>
      <c r="EL201" s="58"/>
      <c r="EM201" s="58"/>
      <c r="EN201" s="58"/>
      <c r="EO201" s="58"/>
      <c r="EP201" s="58"/>
      <c r="EQ201" s="58"/>
      <c r="ER201" s="58"/>
      <c r="ES201" s="58"/>
      <c r="ET201" s="58"/>
      <c r="EU201" s="58"/>
      <c r="EV201" s="58"/>
      <c r="EW201" s="58"/>
      <c r="EX201" s="58"/>
      <c r="EY201" s="58"/>
      <c r="EZ201" s="58"/>
      <c r="FA201" s="58"/>
      <c r="FB201" s="58"/>
      <c r="FC201" s="58"/>
      <c r="FD201" s="58"/>
      <c r="FE201" s="58"/>
      <c r="FF201" s="58"/>
      <c r="FG201" s="58"/>
      <c r="FH201" s="58"/>
      <c r="FI201" s="58"/>
      <c r="FJ201" s="58"/>
      <c r="FK201" s="58"/>
      <c r="FL201" s="58"/>
      <c r="FM201" s="58"/>
      <c r="FN201" s="58"/>
      <c r="FO201" s="58"/>
      <c r="FP201" s="58"/>
      <c r="FQ201" s="58"/>
      <c r="FR201" s="58"/>
      <c r="FS201" s="58"/>
      <c r="FT201" s="58"/>
      <c r="FU201" s="58"/>
      <c r="FV201" s="58"/>
      <c r="FW201" s="58"/>
      <c r="FX201" s="58"/>
      <c r="FY201" s="58"/>
      <c r="FZ201" s="58"/>
      <c r="GA201" s="58"/>
      <c r="GB201" s="58"/>
      <c r="GC201" s="58"/>
      <c r="GD201" s="58"/>
      <c r="GE201" s="58"/>
      <c r="GF201" s="58"/>
      <c r="GG201" s="58"/>
      <c r="GH201" s="58"/>
      <c r="GI201" s="58"/>
      <c r="GJ201" s="58"/>
      <c r="GK201" s="58"/>
      <c r="GL201" s="58"/>
      <c r="GM201" s="58"/>
      <c r="GN201" s="58"/>
      <c r="GO201" s="58"/>
      <c r="GP201" s="58"/>
      <c r="GQ201" s="58"/>
      <c r="GR201" s="58"/>
      <c r="GS201" s="58"/>
      <c r="GT201" s="58"/>
      <c r="GU201" s="58"/>
      <c r="GV201" s="58"/>
      <c r="GW201" s="58"/>
      <c r="GX201" s="58"/>
      <c r="GY201" s="58"/>
      <c r="GZ201" s="58"/>
      <c r="HA201" s="58"/>
      <c r="HB201" s="58"/>
      <c r="HC201" s="58"/>
      <c r="HD201" s="58"/>
      <c r="HE201" s="58"/>
      <c r="HF201" s="58"/>
      <c r="HG201" s="58"/>
      <c r="HH201" s="58"/>
      <c r="HI201" s="58"/>
      <c r="HJ201" s="58"/>
      <c r="HK201" s="58"/>
      <c r="HL201" s="58"/>
      <c r="HM201" s="58"/>
      <c r="HN201" s="58"/>
      <c r="HO201" s="58"/>
    </row>
    <row r="202" spans="1:223" s="60" customFormat="1">
      <c r="A202" s="205" t="s">
        <v>167</v>
      </c>
      <c r="B202" s="249">
        <v>-18.3</v>
      </c>
      <c r="C202" s="203">
        <v>0.5</v>
      </c>
      <c r="D202" s="207">
        <v>1.76</v>
      </c>
      <c r="E202" s="207">
        <v>0.3</v>
      </c>
      <c r="F202" s="207">
        <v>0.46</v>
      </c>
      <c r="G202" s="207">
        <v>1.1100000000000001</v>
      </c>
      <c r="H202" s="207">
        <v>1.72</v>
      </c>
      <c r="I202" s="207">
        <v>0.52</v>
      </c>
      <c r="J202" s="204" t="s">
        <v>173</v>
      </c>
      <c r="K202" s="204">
        <v>7</v>
      </c>
      <c r="L202" s="207">
        <v>0</v>
      </c>
      <c r="M202" s="207">
        <v>0</v>
      </c>
      <c r="N202" s="207">
        <v>2.48</v>
      </c>
      <c r="O202" s="207">
        <v>5.63</v>
      </c>
      <c r="P202" s="207">
        <v>8.73</v>
      </c>
      <c r="Q202" s="207">
        <v>9.17</v>
      </c>
      <c r="R202" s="207">
        <v>10.59</v>
      </c>
      <c r="S202" s="207">
        <v>12.5</v>
      </c>
      <c r="T202" s="207">
        <v>14.19</v>
      </c>
      <c r="U202" s="207">
        <v>16.05</v>
      </c>
      <c r="V202" s="207">
        <v>17.63</v>
      </c>
      <c r="W202" s="207">
        <v>21.47</v>
      </c>
      <c r="X202" s="207">
        <v>27.52</v>
      </c>
      <c r="Y202" s="207">
        <v>37.5</v>
      </c>
      <c r="Z202" s="207">
        <v>61.34</v>
      </c>
      <c r="AA202" s="207">
        <v>92.65</v>
      </c>
      <c r="AB202" s="207">
        <v>98.77</v>
      </c>
      <c r="AC202" s="207">
        <v>99.44</v>
      </c>
      <c r="AD202" s="207">
        <v>99.46</v>
      </c>
      <c r="AE202" s="207">
        <v>99.48</v>
      </c>
      <c r="AF202" s="210">
        <v>99.98</v>
      </c>
      <c r="AG202" s="57"/>
      <c r="AH202" s="57"/>
      <c r="AI202" s="57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58"/>
      <c r="BO202" s="58"/>
      <c r="BP202" s="58"/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58"/>
      <c r="CC202" s="58"/>
      <c r="CD202" s="58"/>
      <c r="CE202" s="58"/>
      <c r="CF202" s="58"/>
      <c r="CG202" s="58"/>
      <c r="CH202" s="58"/>
      <c r="CI202" s="58"/>
      <c r="CJ202" s="58"/>
      <c r="CK202" s="58"/>
      <c r="CL202" s="58"/>
      <c r="CM202" s="58"/>
      <c r="CN202" s="58"/>
      <c r="CO202" s="58"/>
      <c r="CP202" s="58"/>
      <c r="CQ202" s="58"/>
      <c r="CR202" s="58"/>
      <c r="CS202" s="58"/>
      <c r="CT202" s="58"/>
      <c r="CU202" s="58"/>
      <c r="CV202" s="58"/>
      <c r="CW202" s="58"/>
      <c r="CX202" s="58"/>
      <c r="CY202" s="58"/>
      <c r="CZ202" s="58"/>
      <c r="DA202" s="58"/>
      <c r="DB202" s="58"/>
      <c r="DC202" s="58"/>
      <c r="DD202" s="58"/>
      <c r="DE202" s="58"/>
      <c r="DF202" s="58"/>
      <c r="DG202" s="58"/>
      <c r="DH202" s="58"/>
      <c r="DI202" s="58"/>
      <c r="DJ202" s="58"/>
      <c r="DK202" s="58"/>
      <c r="DL202" s="58"/>
      <c r="DM202" s="58"/>
      <c r="DN202" s="58"/>
      <c r="DO202" s="58"/>
      <c r="DP202" s="58"/>
      <c r="DQ202" s="58"/>
      <c r="DR202" s="58"/>
      <c r="DS202" s="58"/>
      <c r="DT202" s="58"/>
      <c r="DU202" s="58"/>
      <c r="DV202" s="58"/>
      <c r="DW202" s="58"/>
      <c r="DX202" s="58"/>
      <c r="DY202" s="58"/>
      <c r="DZ202" s="58"/>
      <c r="EA202" s="58"/>
      <c r="EB202" s="58"/>
      <c r="EC202" s="58"/>
      <c r="ED202" s="58"/>
      <c r="EE202" s="58"/>
      <c r="EF202" s="58"/>
      <c r="EG202" s="58"/>
      <c r="EH202" s="58"/>
      <c r="EI202" s="58"/>
      <c r="EJ202" s="58"/>
      <c r="EK202" s="58"/>
      <c r="EL202" s="58"/>
      <c r="EM202" s="58"/>
      <c r="EN202" s="58"/>
      <c r="EO202" s="58"/>
      <c r="EP202" s="58"/>
      <c r="EQ202" s="58"/>
      <c r="ER202" s="58"/>
      <c r="ES202" s="58"/>
      <c r="ET202" s="58"/>
      <c r="EU202" s="58"/>
      <c r="EV202" s="58"/>
      <c r="EW202" s="58"/>
      <c r="EX202" s="58"/>
      <c r="EY202" s="58"/>
      <c r="EZ202" s="58"/>
      <c r="FA202" s="58"/>
      <c r="FB202" s="58"/>
      <c r="FC202" s="58"/>
      <c r="FD202" s="58"/>
      <c r="FE202" s="58"/>
      <c r="FF202" s="58"/>
      <c r="FG202" s="58"/>
      <c r="FH202" s="58"/>
      <c r="FI202" s="58"/>
      <c r="FJ202" s="58"/>
      <c r="FK202" s="58"/>
      <c r="FL202" s="58"/>
      <c r="FM202" s="58"/>
      <c r="FN202" s="58"/>
      <c r="FO202" s="58"/>
      <c r="FP202" s="58"/>
      <c r="FQ202" s="58"/>
      <c r="FR202" s="58"/>
      <c r="FS202" s="58"/>
      <c r="FT202" s="58"/>
      <c r="FU202" s="58"/>
      <c r="FV202" s="58"/>
      <c r="FW202" s="58"/>
      <c r="FX202" s="58"/>
      <c r="FY202" s="58"/>
      <c r="FZ202" s="58"/>
      <c r="GA202" s="58"/>
      <c r="GB202" s="58"/>
      <c r="GC202" s="58"/>
      <c r="GD202" s="58"/>
      <c r="GE202" s="58"/>
      <c r="GF202" s="58"/>
      <c r="GG202" s="58"/>
      <c r="GH202" s="58"/>
      <c r="GI202" s="58"/>
      <c r="GJ202" s="58"/>
      <c r="GK202" s="58"/>
      <c r="GL202" s="58"/>
      <c r="GM202" s="58"/>
      <c r="GN202" s="58"/>
      <c r="GO202" s="58"/>
      <c r="GP202" s="58"/>
      <c r="GQ202" s="58"/>
      <c r="GR202" s="58"/>
      <c r="GS202" s="58"/>
      <c r="GT202" s="58"/>
      <c r="GU202" s="58"/>
      <c r="GV202" s="58"/>
      <c r="GW202" s="58"/>
      <c r="GX202" s="58"/>
      <c r="GY202" s="58"/>
      <c r="GZ202" s="58"/>
      <c r="HA202" s="58"/>
      <c r="HB202" s="58"/>
      <c r="HC202" s="58"/>
      <c r="HD202" s="58"/>
      <c r="HE202" s="58"/>
      <c r="HF202" s="58"/>
      <c r="HG202" s="58"/>
      <c r="HH202" s="58"/>
      <c r="HI202" s="58"/>
      <c r="HJ202" s="58"/>
      <c r="HK202" s="58"/>
      <c r="HL202" s="58"/>
      <c r="HM202" s="58"/>
      <c r="HN202" s="58"/>
      <c r="HO202" s="58"/>
    </row>
    <row r="203" spans="1:223" s="60" customFormat="1">
      <c r="A203" s="205" t="s">
        <v>168</v>
      </c>
      <c r="B203" s="249">
        <v>-19</v>
      </c>
      <c r="C203" s="203">
        <v>1</v>
      </c>
      <c r="D203" s="207">
        <v>1.89</v>
      </c>
      <c r="E203" s="207">
        <v>0.27</v>
      </c>
      <c r="F203" s="207">
        <v>0.31</v>
      </c>
      <c r="G203" s="207">
        <v>1.67</v>
      </c>
      <c r="H203" s="207">
        <v>0.96</v>
      </c>
      <c r="I203" s="207">
        <v>0.57999999999999996</v>
      </c>
      <c r="J203" s="204" t="s">
        <v>173</v>
      </c>
      <c r="K203" s="204">
        <v>7</v>
      </c>
      <c r="L203" s="207">
        <v>0</v>
      </c>
      <c r="M203" s="207">
        <v>0</v>
      </c>
      <c r="N203" s="207">
        <v>0</v>
      </c>
      <c r="O203" s="207">
        <v>0.24</v>
      </c>
      <c r="P203" s="207">
        <v>1.23</v>
      </c>
      <c r="Q203" s="207">
        <v>1.4</v>
      </c>
      <c r="R203" s="207">
        <v>1.77</v>
      </c>
      <c r="S203" s="207">
        <v>2.66</v>
      </c>
      <c r="T203" s="207">
        <v>3.55</v>
      </c>
      <c r="U203" s="207">
        <v>4.45</v>
      </c>
      <c r="V203" s="207">
        <v>5.34</v>
      </c>
      <c r="W203" s="207">
        <v>7.93</v>
      </c>
      <c r="X203" s="207">
        <v>13.47</v>
      </c>
      <c r="Y203" s="207">
        <v>25.32</v>
      </c>
      <c r="Z203" s="207">
        <v>57.36</v>
      </c>
      <c r="AA203" s="207">
        <v>92.84</v>
      </c>
      <c r="AB203" s="207">
        <v>98.82</v>
      </c>
      <c r="AC203" s="207">
        <v>99.39</v>
      </c>
      <c r="AD203" s="207">
        <v>99.41</v>
      </c>
      <c r="AE203" s="207">
        <v>99.42</v>
      </c>
      <c r="AF203" s="210">
        <v>99.95</v>
      </c>
      <c r="AG203" s="57"/>
      <c r="AH203" s="57"/>
      <c r="AI203" s="57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58"/>
      <c r="CC203" s="58"/>
      <c r="CD203" s="58"/>
      <c r="CE203" s="58"/>
      <c r="CF203" s="58"/>
      <c r="CG203" s="58"/>
      <c r="CH203" s="58"/>
      <c r="CI203" s="58"/>
      <c r="CJ203" s="58"/>
      <c r="CK203" s="58"/>
      <c r="CL203" s="58"/>
      <c r="CM203" s="58"/>
      <c r="CN203" s="58"/>
      <c r="CO203" s="58"/>
      <c r="CP203" s="58"/>
      <c r="CQ203" s="58"/>
      <c r="CR203" s="58"/>
      <c r="CS203" s="58"/>
      <c r="CT203" s="58"/>
      <c r="CU203" s="58"/>
      <c r="CV203" s="58"/>
      <c r="CW203" s="58"/>
      <c r="CX203" s="58"/>
      <c r="CY203" s="58"/>
      <c r="CZ203" s="58"/>
      <c r="DA203" s="58"/>
      <c r="DB203" s="58"/>
      <c r="DC203" s="58"/>
      <c r="DD203" s="58"/>
      <c r="DE203" s="58"/>
      <c r="DF203" s="58"/>
      <c r="DG203" s="58"/>
      <c r="DH203" s="58"/>
      <c r="DI203" s="58"/>
      <c r="DJ203" s="58"/>
      <c r="DK203" s="58"/>
      <c r="DL203" s="58"/>
      <c r="DM203" s="58"/>
      <c r="DN203" s="58"/>
      <c r="DO203" s="58"/>
      <c r="DP203" s="58"/>
      <c r="DQ203" s="58"/>
      <c r="DR203" s="58"/>
      <c r="DS203" s="58"/>
      <c r="DT203" s="58"/>
      <c r="DU203" s="58"/>
      <c r="DV203" s="58"/>
      <c r="DW203" s="58"/>
      <c r="DX203" s="58"/>
      <c r="DY203" s="58"/>
      <c r="DZ203" s="58"/>
      <c r="EA203" s="58"/>
      <c r="EB203" s="58"/>
      <c r="EC203" s="58"/>
      <c r="ED203" s="58"/>
      <c r="EE203" s="58"/>
      <c r="EF203" s="58"/>
      <c r="EG203" s="58"/>
      <c r="EH203" s="58"/>
      <c r="EI203" s="58"/>
      <c r="EJ203" s="58"/>
      <c r="EK203" s="58"/>
      <c r="EL203" s="58"/>
      <c r="EM203" s="58"/>
      <c r="EN203" s="58"/>
      <c r="EO203" s="58"/>
      <c r="EP203" s="58"/>
      <c r="EQ203" s="58"/>
      <c r="ER203" s="58"/>
      <c r="ES203" s="58"/>
      <c r="ET203" s="58"/>
      <c r="EU203" s="58"/>
      <c r="EV203" s="58"/>
      <c r="EW203" s="58"/>
      <c r="EX203" s="58"/>
      <c r="EY203" s="58"/>
      <c r="EZ203" s="58"/>
      <c r="FA203" s="58"/>
      <c r="FB203" s="58"/>
      <c r="FC203" s="58"/>
      <c r="FD203" s="58"/>
      <c r="FE203" s="58"/>
      <c r="FF203" s="58"/>
      <c r="FG203" s="58"/>
      <c r="FH203" s="58"/>
      <c r="FI203" s="58"/>
      <c r="FJ203" s="58"/>
      <c r="FK203" s="58"/>
      <c r="FL203" s="58"/>
      <c r="FM203" s="58"/>
      <c r="FN203" s="58"/>
      <c r="FO203" s="58"/>
      <c r="FP203" s="58"/>
      <c r="FQ203" s="58"/>
      <c r="FR203" s="58"/>
      <c r="FS203" s="58"/>
      <c r="FT203" s="58"/>
      <c r="FU203" s="58"/>
      <c r="FV203" s="58"/>
      <c r="FW203" s="58"/>
      <c r="FX203" s="58"/>
      <c r="FY203" s="58"/>
      <c r="FZ203" s="58"/>
      <c r="GA203" s="58"/>
      <c r="GB203" s="58"/>
      <c r="GC203" s="58"/>
      <c r="GD203" s="58"/>
      <c r="GE203" s="58"/>
      <c r="GF203" s="58"/>
      <c r="GG203" s="58"/>
      <c r="GH203" s="58"/>
      <c r="GI203" s="58"/>
      <c r="GJ203" s="58"/>
      <c r="GK203" s="58"/>
      <c r="GL203" s="58"/>
      <c r="GM203" s="58"/>
      <c r="GN203" s="58"/>
      <c r="GO203" s="58"/>
      <c r="GP203" s="58"/>
      <c r="GQ203" s="58"/>
      <c r="GR203" s="58"/>
      <c r="GS203" s="58"/>
      <c r="GT203" s="58"/>
      <c r="GU203" s="58"/>
      <c r="GV203" s="58"/>
      <c r="GW203" s="58"/>
      <c r="GX203" s="58"/>
      <c r="GY203" s="58"/>
      <c r="GZ203" s="58"/>
      <c r="HA203" s="58"/>
      <c r="HB203" s="58"/>
      <c r="HC203" s="58"/>
      <c r="HD203" s="58"/>
      <c r="HE203" s="58"/>
      <c r="HF203" s="58"/>
      <c r="HG203" s="58"/>
      <c r="HH203" s="58"/>
      <c r="HI203" s="58"/>
      <c r="HJ203" s="58"/>
      <c r="HK203" s="58"/>
      <c r="HL203" s="58"/>
      <c r="HM203" s="58"/>
      <c r="HN203" s="58"/>
      <c r="HO203" s="58"/>
    </row>
    <row r="204" spans="1:223">
      <c r="A204" s="205" t="s">
        <v>169</v>
      </c>
      <c r="B204" s="249">
        <v>-22</v>
      </c>
      <c r="C204" s="203">
        <v>4.9000000000000004</v>
      </c>
      <c r="D204" s="207">
        <v>2.23</v>
      </c>
      <c r="E204" s="207">
        <v>0.21</v>
      </c>
      <c r="F204" s="207">
        <v>0.22</v>
      </c>
      <c r="G204" s="207">
        <v>2.17</v>
      </c>
      <c r="H204" s="207">
        <v>0.56000000000000005</v>
      </c>
      <c r="I204" s="207">
        <v>1.1100000000000001</v>
      </c>
      <c r="J204" s="204" t="s">
        <v>173</v>
      </c>
      <c r="K204" s="204">
        <v>8</v>
      </c>
      <c r="L204" s="207">
        <v>0</v>
      </c>
      <c r="M204" s="207">
        <v>0</v>
      </c>
      <c r="N204" s="207">
        <v>0</v>
      </c>
      <c r="O204" s="207">
        <v>0.16</v>
      </c>
      <c r="P204" s="207">
        <v>0.16</v>
      </c>
      <c r="Q204" s="207">
        <v>0.27</v>
      </c>
      <c r="R204" s="207">
        <v>0.3</v>
      </c>
      <c r="S204" s="207">
        <v>0.46</v>
      </c>
      <c r="T204" s="207">
        <v>0.6</v>
      </c>
      <c r="U204" s="207">
        <v>0.73</v>
      </c>
      <c r="V204" s="207">
        <v>0.82</v>
      </c>
      <c r="W204" s="207">
        <v>1.1100000000000001</v>
      </c>
      <c r="X204" s="207">
        <v>1.88</v>
      </c>
      <c r="Y204" s="207">
        <v>4.87</v>
      </c>
      <c r="Z204" s="207">
        <v>24.57</v>
      </c>
      <c r="AA204" s="207">
        <v>80.61</v>
      </c>
      <c r="AB204" s="207">
        <v>96.81</v>
      </c>
      <c r="AC204" s="207">
        <v>98.82</v>
      </c>
      <c r="AD204" s="207">
        <v>98.88</v>
      </c>
      <c r="AE204" s="207">
        <v>98.89</v>
      </c>
      <c r="AF204" s="210">
        <v>99.94</v>
      </c>
    </row>
    <row r="205" spans="1:223">
      <c r="A205" s="205" t="s">
        <v>170</v>
      </c>
      <c r="B205" s="249">
        <v>-25.9</v>
      </c>
      <c r="C205" s="203">
        <v>0.1</v>
      </c>
      <c r="D205" s="207">
        <v>2.2400000000000002</v>
      </c>
      <c r="E205" s="207">
        <v>0.21</v>
      </c>
      <c r="F205" s="207">
        <v>0.23</v>
      </c>
      <c r="G205" s="207">
        <v>2.12</v>
      </c>
      <c r="H205" s="207">
        <v>0.84</v>
      </c>
      <c r="I205" s="207">
        <v>1.03</v>
      </c>
      <c r="J205" s="204" t="s">
        <v>173</v>
      </c>
      <c r="K205" s="204">
        <v>7</v>
      </c>
      <c r="L205" s="207">
        <v>0</v>
      </c>
      <c r="M205" s="207">
        <v>0</v>
      </c>
      <c r="N205" s="207">
        <v>0</v>
      </c>
      <c r="O205" s="207">
        <v>0.41</v>
      </c>
      <c r="P205" s="207">
        <v>1.06</v>
      </c>
      <c r="Q205" s="207">
        <v>1.4</v>
      </c>
      <c r="R205" s="207">
        <v>1.53</v>
      </c>
      <c r="S205" s="207">
        <v>1.88</v>
      </c>
      <c r="T205" s="207">
        <v>2.1800000000000002</v>
      </c>
      <c r="U205" s="207">
        <v>2.5</v>
      </c>
      <c r="V205" s="207">
        <v>2.73</v>
      </c>
      <c r="W205" s="207">
        <v>3.26</v>
      </c>
      <c r="X205" s="207">
        <v>4.24</v>
      </c>
      <c r="Y205" s="207">
        <v>7</v>
      </c>
      <c r="Z205" s="207">
        <v>27</v>
      </c>
      <c r="AA205" s="207">
        <v>74.599999999999994</v>
      </c>
      <c r="AB205" s="207">
        <v>96.29</v>
      </c>
      <c r="AC205" s="207">
        <v>98.86</v>
      </c>
      <c r="AD205" s="207">
        <v>98.94</v>
      </c>
      <c r="AE205" s="207">
        <v>98.97</v>
      </c>
      <c r="AF205" s="210">
        <v>100</v>
      </c>
    </row>
    <row r="206" spans="1:223">
      <c r="A206" s="32" t="s">
        <v>171</v>
      </c>
      <c r="B206" s="250">
        <v>-27.6</v>
      </c>
      <c r="C206" s="166">
        <v>0</v>
      </c>
      <c r="D206" s="29">
        <v>2.2000000000000002</v>
      </c>
      <c r="E206" s="29">
        <v>0.22</v>
      </c>
      <c r="F206" s="29">
        <v>0.25</v>
      </c>
      <c r="G206" s="29">
        <v>2.0099999999999998</v>
      </c>
      <c r="H206" s="29">
        <v>0.87</v>
      </c>
      <c r="I206" s="29">
        <v>1.35</v>
      </c>
      <c r="J206" s="164" t="s">
        <v>173</v>
      </c>
      <c r="K206" s="164">
        <v>6</v>
      </c>
      <c r="L206" s="29">
        <v>0</v>
      </c>
      <c r="M206" s="29">
        <v>0</v>
      </c>
      <c r="N206" s="29">
        <v>0</v>
      </c>
      <c r="O206" s="29">
        <v>0.34</v>
      </c>
      <c r="P206" s="29">
        <v>0.64</v>
      </c>
      <c r="Q206" s="29">
        <v>0.64</v>
      </c>
      <c r="R206" s="29">
        <v>0.8</v>
      </c>
      <c r="S206" s="29">
        <v>1.21</v>
      </c>
      <c r="T206" s="29">
        <v>1.92</v>
      </c>
      <c r="U206" s="29">
        <v>2.4700000000000002</v>
      </c>
      <c r="V206" s="29">
        <v>3.42</v>
      </c>
      <c r="W206" s="29">
        <v>5.99</v>
      </c>
      <c r="X206" s="29">
        <v>9.86</v>
      </c>
      <c r="Y206" s="29">
        <v>13.93</v>
      </c>
      <c r="Z206" s="29">
        <v>30.36</v>
      </c>
      <c r="AA206" s="29">
        <v>78.75</v>
      </c>
      <c r="AB206" s="29">
        <v>95.95</v>
      </c>
      <c r="AC206" s="29">
        <v>98.5</v>
      </c>
      <c r="AD206" s="29">
        <v>98.61</v>
      </c>
      <c r="AE206" s="29">
        <v>98.65</v>
      </c>
      <c r="AF206" s="165">
        <v>100</v>
      </c>
    </row>
    <row r="207" spans="1:223">
      <c r="A207" s="205" t="s">
        <v>110</v>
      </c>
      <c r="B207" s="204">
        <v>-17.8</v>
      </c>
      <c r="C207" s="203">
        <v>0.9</v>
      </c>
      <c r="D207" s="207">
        <v>2.0699999999999998</v>
      </c>
      <c r="E207" s="207">
        <v>0.24</v>
      </c>
      <c r="F207" s="207">
        <v>0.25</v>
      </c>
      <c r="G207" s="207">
        <v>1.98</v>
      </c>
      <c r="H207" s="207">
        <v>0.53</v>
      </c>
      <c r="I207" s="207">
        <v>0.96</v>
      </c>
      <c r="J207" s="204" t="s">
        <v>173</v>
      </c>
      <c r="K207" s="204">
        <v>7</v>
      </c>
      <c r="L207" s="207">
        <v>0</v>
      </c>
      <c r="M207" s="207">
        <v>0</v>
      </c>
      <c r="N207" s="207">
        <v>0</v>
      </c>
      <c r="O207" s="207">
        <v>0</v>
      </c>
      <c r="P207" s="207">
        <v>0</v>
      </c>
      <c r="Q207" s="207">
        <v>0</v>
      </c>
      <c r="R207" s="207">
        <v>0</v>
      </c>
      <c r="S207" s="207">
        <v>0.04</v>
      </c>
      <c r="T207" s="207">
        <v>0.09</v>
      </c>
      <c r="U207" s="207">
        <v>0.26</v>
      </c>
      <c r="V207" s="207">
        <v>0.43</v>
      </c>
      <c r="W207" s="207">
        <v>1.1599999999999999</v>
      </c>
      <c r="X207" s="207">
        <v>4.3099999999999996</v>
      </c>
      <c r="Y207" s="207">
        <v>15.27</v>
      </c>
      <c r="Z207" s="207">
        <v>43.93</v>
      </c>
      <c r="AA207" s="207">
        <v>88.25</v>
      </c>
      <c r="AB207" s="207">
        <v>98.1</v>
      </c>
      <c r="AC207" s="207">
        <v>98.99</v>
      </c>
      <c r="AD207" s="207">
        <v>99.03</v>
      </c>
      <c r="AE207" s="207">
        <v>99.04</v>
      </c>
      <c r="AF207" s="210">
        <v>99.97</v>
      </c>
    </row>
    <row r="208" spans="1:223">
      <c r="A208" s="32" t="s">
        <v>154</v>
      </c>
      <c r="B208" s="164">
        <v>-28.2</v>
      </c>
      <c r="C208" s="166">
        <v>0</v>
      </c>
      <c r="D208" s="29">
        <v>2.56</v>
      </c>
      <c r="E208" s="29">
        <v>0.17</v>
      </c>
      <c r="F208" s="29">
        <v>0.24</v>
      </c>
      <c r="G208" s="29">
        <v>2.04</v>
      </c>
      <c r="H208" s="29">
        <v>1.21</v>
      </c>
      <c r="I208" s="29">
        <v>11.35</v>
      </c>
      <c r="J208" s="164" t="s">
        <v>173</v>
      </c>
      <c r="K208" s="164">
        <v>4</v>
      </c>
      <c r="L208" s="29">
        <v>0</v>
      </c>
      <c r="M208" s="29">
        <v>0</v>
      </c>
      <c r="N208" s="29">
        <v>0</v>
      </c>
      <c r="O208" s="29">
        <v>0</v>
      </c>
      <c r="P208" s="29">
        <v>0.45</v>
      </c>
      <c r="Q208" s="29">
        <v>0.69</v>
      </c>
      <c r="R208" s="29">
        <v>1.18</v>
      </c>
      <c r="S208" s="29">
        <v>2.1800000000000002</v>
      </c>
      <c r="T208" s="29">
        <v>3.38</v>
      </c>
      <c r="U208" s="29">
        <v>4.8</v>
      </c>
      <c r="V208" s="29">
        <v>6.8</v>
      </c>
      <c r="W208" s="29">
        <v>9.8800000000000008</v>
      </c>
      <c r="X208" s="29">
        <v>14.92</v>
      </c>
      <c r="Y208" s="29">
        <v>20.61</v>
      </c>
      <c r="Z208" s="29">
        <v>28.86</v>
      </c>
      <c r="AA208" s="29">
        <v>46.26</v>
      </c>
      <c r="AB208" s="29">
        <v>76.12</v>
      </c>
      <c r="AC208" s="29">
        <v>87.61</v>
      </c>
      <c r="AD208" s="29">
        <v>88.29</v>
      </c>
      <c r="AE208" s="29">
        <v>88.65</v>
      </c>
      <c r="AF208" s="165">
        <v>100</v>
      </c>
    </row>
    <row r="209" spans="1:223">
      <c r="A209" s="97" t="s">
        <v>148</v>
      </c>
      <c r="B209" s="106"/>
      <c r="C209" s="106"/>
      <c r="D209" s="33"/>
      <c r="E209" s="33"/>
      <c r="F209" s="33"/>
      <c r="G209" s="33"/>
      <c r="H209" s="33"/>
      <c r="I209" s="33"/>
      <c r="J209" s="33"/>
      <c r="K209" s="91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</row>
    <row r="210" spans="1:223" ht="15.6">
      <c r="A210" s="27" t="s">
        <v>166</v>
      </c>
      <c r="B210" s="108"/>
      <c r="C210" s="222">
        <f>SUM(C202:C208)</f>
        <v>7.4</v>
      </c>
      <c r="D210" s="195">
        <v>2.16</v>
      </c>
      <c r="E210" s="195">
        <v>0.224</v>
      </c>
      <c r="F210" s="195">
        <v>0.25</v>
      </c>
      <c r="G210" s="195">
        <v>2.0099999999999998</v>
      </c>
      <c r="H210" s="195">
        <v>0.81</v>
      </c>
      <c r="I210" s="195">
        <v>0.93</v>
      </c>
      <c r="J210" s="180" t="s">
        <v>173</v>
      </c>
      <c r="K210" s="92">
        <f t="shared" ref="J210:AF210" si="20">SUMPRODUCT($C202:$C208,K202:K208)/$C210</f>
        <v>7.6621621621621623</v>
      </c>
      <c r="L210" s="82">
        <f t="shared" si="20"/>
        <v>0</v>
      </c>
      <c r="M210" s="82">
        <f t="shared" si="20"/>
        <v>0</v>
      </c>
      <c r="N210" s="82">
        <f t="shared" si="20"/>
        <v>0.16756756756756755</v>
      </c>
      <c r="O210" s="82">
        <f t="shared" si="20"/>
        <v>0.52432432432432419</v>
      </c>
      <c r="P210" s="82">
        <f t="shared" si="20"/>
        <v>0.87635135135135134</v>
      </c>
      <c r="Q210" s="82">
        <f t="shared" si="20"/>
        <v>1.0064864864864864</v>
      </c>
      <c r="R210" s="82">
        <f t="shared" si="20"/>
        <v>1.1740540540540541</v>
      </c>
      <c r="S210" s="82">
        <f t="shared" si="20"/>
        <v>1.538918918918919</v>
      </c>
      <c r="T210" s="82">
        <f t="shared" si="20"/>
        <v>1.8762162162162159</v>
      </c>
      <c r="U210" s="82">
        <f t="shared" si="20"/>
        <v>2.2345945945945949</v>
      </c>
      <c r="V210" s="82">
        <f t="shared" si="20"/>
        <v>2.5449999999999995</v>
      </c>
      <c r="W210" s="82">
        <f t="shared" si="20"/>
        <v>3.4424324324324322</v>
      </c>
      <c r="X210" s="82">
        <f t="shared" si="20"/>
        <v>5.5060810810810805</v>
      </c>
      <c r="Y210" s="82">
        <f t="shared" si="20"/>
        <v>11.131891891891891</v>
      </c>
      <c r="Z210" s="82">
        <f t="shared" si="20"/>
        <v>33.872972972972974</v>
      </c>
      <c r="AA210" s="82">
        <f t="shared" si="20"/>
        <v>83.924189189189178</v>
      </c>
      <c r="AB210" s="82">
        <f t="shared" si="20"/>
        <v>97.363918918918927</v>
      </c>
      <c r="AC210" s="82">
        <f t="shared" si="20"/>
        <v>98.960135135135118</v>
      </c>
      <c r="AD210" s="82">
        <f t="shared" si="20"/>
        <v>99.009864864864866</v>
      </c>
      <c r="AE210" s="82">
        <f t="shared" si="20"/>
        <v>99.020810810810815</v>
      </c>
      <c r="AF210" s="93">
        <f t="shared" si="20"/>
        <v>99.948513513513504</v>
      </c>
    </row>
    <row r="211" spans="1:223" ht="16.2" thickBot="1">
      <c r="A211" s="244"/>
      <c r="B211" s="251"/>
      <c r="C211" s="245"/>
      <c r="D211" s="246"/>
      <c r="E211" s="252"/>
      <c r="F211" s="246"/>
      <c r="G211" s="246"/>
      <c r="H211" s="246"/>
      <c r="I211" s="246"/>
      <c r="J211" s="247"/>
      <c r="K211" s="9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95"/>
    </row>
    <row r="212" spans="1:223" s="60" customFormat="1">
      <c r="A212" s="3"/>
      <c r="B212" s="5"/>
      <c r="C212" s="5"/>
      <c r="D212" s="5"/>
      <c r="E212" s="5"/>
      <c r="F212" s="5"/>
      <c r="G212" s="4"/>
      <c r="H212" s="4"/>
      <c r="I212" s="4"/>
      <c r="J212" s="4"/>
      <c r="K212" s="62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237"/>
      <c r="AG212" s="57"/>
      <c r="AH212" s="57"/>
      <c r="AI212" s="57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58"/>
      <c r="BP212" s="58"/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58"/>
      <c r="CC212" s="58"/>
      <c r="CD212" s="58"/>
      <c r="CE212" s="58"/>
      <c r="CF212" s="58"/>
      <c r="CG212" s="58"/>
      <c r="CH212" s="58"/>
      <c r="CI212" s="58"/>
      <c r="CJ212" s="58"/>
      <c r="CK212" s="58"/>
      <c r="CL212" s="58"/>
      <c r="CM212" s="58"/>
      <c r="CN212" s="58"/>
      <c r="CO212" s="58"/>
      <c r="CP212" s="58"/>
      <c r="CQ212" s="58"/>
      <c r="CR212" s="58"/>
      <c r="CS212" s="58"/>
      <c r="CT212" s="58"/>
      <c r="CU212" s="58"/>
      <c r="CV212" s="58"/>
      <c r="CW212" s="58"/>
      <c r="CX212" s="58"/>
      <c r="CY212" s="58"/>
      <c r="CZ212" s="58"/>
      <c r="DA212" s="58"/>
      <c r="DB212" s="58"/>
      <c r="DC212" s="58"/>
      <c r="DD212" s="58"/>
      <c r="DE212" s="58"/>
      <c r="DF212" s="58"/>
      <c r="DG212" s="58"/>
      <c r="DH212" s="58"/>
      <c r="DI212" s="58"/>
      <c r="DJ212" s="58"/>
      <c r="DK212" s="58"/>
      <c r="DL212" s="58"/>
      <c r="DM212" s="58"/>
      <c r="DN212" s="58"/>
      <c r="DO212" s="58"/>
      <c r="DP212" s="58"/>
      <c r="DQ212" s="58"/>
      <c r="DR212" s="58"/>
      <c r="DS212" s="58"/>
      <c r="DT212" s="58"/>
      <c r="DU212" s="58"/>
      <c r="DV212" s="58"/>
      <c r="DW212" s="58"/>
      <c r="DX212" s="58"/>
      <c r="DY212" s="58"/>
      <c r="DZ212" s="58"/>
      <c r="EA212" s="58"/>
      <c r="EB212" s="58"/>
      <c r="EC212" s="58"/>
      <c r="ED212" s="58"/>
      <c r="EE212" s="58"/>
      <c r="EF212" s="58"/>
      <c r="EG212" s="58"/>
      <c r="EH212" s="58"/>
      <c r="EI212" s="58"/>
      <c r="EJ212" s="58"/>
      <c r="EK212" s="58"/>
      <c r="EL212" s="58"/>
      <c r="EM212" s="58"/>
      <c r="EN212" s="58"/>
      <c r="EO212" s="58"/>
      <c r="EP212" s="58"/>
      <c r="EQ212" s="58"/>
      <c r="ER212" s="58"/>
      <c r="ES212" s="58"/>
      <c r="ET212" s="58"/>
      <c r="EU212" s="58"/>
      <c r="EV212" s="58"/>
      <c r="EW212" s="58"/>
      <c r="EX212" s="58"/>
      <c r="EY212" s="58"/>
      <c r="EZ212" s="58"/>
      <c r="FA212" s="58"/>
      <c r="FB212" s="58"/>
      <c r="FC212" s="58"/>
      <c r="FD212" s="58"/>
      <c r="FE212" s="58"/>
      <c r="FF212" s="58"/>
      <c r="FG212" s="58"/>
      <c r="FH212" s="58"/>
      <c r="FI212" s="58"/>
      <c r="FJ212" s="58"/>
      <c r="FK212" s="58"/>
      <c r="FL212" s="58"/>
      <c r="FM212" s="58"/>
      <c r="FN212" s="58"/>
      <c r="FO212" s="58"/>
      <c r="FP212" s="58"/>
      <c r="FQ212" s="58"/>
      <c r="FR212" s="58"/>
      <c r="FS212" s="58"/>
      <c r="FT212" s="58"/>
      <c r="FU212" s="58"/>
      <c r="FV212" s="58"/>
      <c r="FW212" s="58"/>
      <c r="FX212" s="58"/>
      <c r="FY212" s="58"/>
      <c r="FZ212" s="58"/>
      <c r="GA212" s="58"/>
      <c r="GB212" s="58"/>
      <c r="GC212" s="58"/>
      <c r="GD212" s="58"/>
      <c r="GE212" s="58"/>
      <c r="GF212" s="58"/>
      <c r="GG212" s="58"/>
      <c r="GH212" s="58"/>
      <c r="GI212" s="58"/>
      <c r="GJ212" s="58"/>
      <c r="GK212" s="58"/>
      <c r="GL212" s="58"/>
      <c r="GM212" s="58"/>
      <c r="GN212" s="58"/>
      <c r="GO212" s="58"/>
      <c r="GP212" s="58"/>
      <c r="GQ212" s="58"/>
      <c r="GR212" s="58"/>
      <c r="GS212" s="58"/>
      <c r="GT212" s="58"/>
      <c r="GU212" s="58"/>
      <c r="GV212" s="58"/>
      <c r="GW212" s="58"/>
      <c r="GX212" s="58"/>
      <c r="GY212" s="58"/>
      <c r="GZ212" s="58"/>
      <c r="HA212" s="58"/>
      <c r="HB212" s="58"/>
      <c r="HC212" s="58"/>
      <c r="HD212" s="58"/>
      <c r="HE212" s="58"/>
      <c r="HF212" s="58"/>
      <c r="HG212" s="58"/>
      <c r="HH212" s="58"/>
      <c r="HI212" s="58"/>
      <c r="HJ212" s="58"/>
      <c r="HK212" s="58"/>
      <c r="HL212" s="58"/>
      <c r="HM212" s="58"/>
      <c r="HN212" s="58"/>
      <c r="HO212" s="58"/>
    </row>
    <row r="213" spans="1:223">
      <c r="A213" s="32"/>
      <c r="B213" s="106"/>
      <c r="C213" s="106"/>
      <c r="D213" s="33"/>
      <c r="E213" s="33"/>
      <c r="F213" s="33"/>
      <c r="G213" s="33"/>
      <c r="H213" s="33"/>
      <c r="I213" s="33"/>
      <c r="J213" s="33"/>
      <c r="K213" s="126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</row>
    <row r="214" spans="1:223">
      <c r="A214" s="32"/>
      <c r="B214" s="106"/>
      <c r="C214" s="106"/>
      <c r="D214" s="33"/>
      <c r="E214" s="33"/>
      <c r="F214" s="33"/>
      <c r="G214" s="33"/>
      <c r="H214" s="33"/>
      <c r="I214" s="33"/>
      <c r="J214" s="33"/>
      <c r="K214" s="126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</row>
    <row r="215" spans="1:223">
      <c r="A215" s="32"/>
      <c r="B215" s="106"/>
      <c r="C215" s="106"/>
      <c r="D215" s="33"/>
      <c r="E215" s="33"/>
      <c r="F215" s="33"/>
      <c r="G215" s="33"/>
      <c r="H215" s="33"/>
      <c r="I215" s="33"/>
      <c r="J215" s="33"/>
      <c r="K215" s="126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</row>
    <row r="216" spans="1:223">
      <c r="A216" s="32"/>
      <c r="B216" s="106"/>
      <c r="C216" s="106"/>
      <c r="D216" s="33"/>
      <c r="E216" s="33"/>
      <c r="F216" s="33"/>
      <c r="G216" s="33"/>
      <c r="H216" s="33"/>
      <c r="I216" s="33"/>
      <c r="J216" s="33"/>
      <c r="K216" s="126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</row>
    <row r="217" spans="1:223" s="123" customFormat="1" ht="15.6">
      <c r="A217" s="32"/>
      <c r="B217" s="106"/>
      <c r="C217" s="106"/>
      <c r="D217" s="33"/>
      <c r="E217" s="33"/>
      <c r="F217" s="33"/>
      <c r="G217" s="33"/>
      <c r="H217" s="33"/>
      <c r="I217" s="33"/>
      <c r="J217" s="33"/>
      <c r="K217" s="126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119"/>
      <c r="AH217" s="119"/>
      <c r="AI217" s="119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21"/>
      <c r="AV217" s="121"/>
      <c r="AW217" s="121"/>
      <c r="AX217" s="121"/>
      <c r="AY217" s="121"/>
      <c r="AZ217" s="121"/>
      <c r="BA217" s="121"/>
      <c r="BB217" s="121"/>
      <c r="BC217" s="121"/>
      <c r="BD217" s="121"/>
      <c r="BE217" s="121"/>
      <c r="BF217" s="121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21"/>
      <c r="BS217" s="121"/>
      <c r="BT217" s="121"/>
      <c r="BU217" s="121"/>
      <c r="BV217" s="121"/>
      <c r="BW217" s="121"/>
      <c r="BX217" s="121"/>
      <c r="BY217" s="121"/>
      <c r="BZ217" s="121"/>
      <c r="CA217" s="121"/>
      <c r="CB217" s="121"/>
      <c r="CC217" s="121"/>
      <c r="CD217" s="121"/>
      <c r="CE217" s="121"/>
      <c r="CF217" s="121"/>
      <c r="CG217" s="121"/>
      <c r="CH217" s="121"/>
      <c r="CI217" s="121"/>
      <c r="CJ217" s="121"/>
      <c r="CK217" s="121"/>
      <c r="CL217" s="121"/>
      <c r="CM217" s="121"/>
      <c r="CN217" s="121"/>
      <c r="CO217" s="121"/>
      <c r="CP217" s="121"/>
      <c r="CQ217" s="121"/>
      <c r="CR217" s="121"/>
      <c r="CS217" s="121"/>
      <c r="CT217" s="121"/>
      <c r="CU217" s="121"/>
      <c r="CV217" s="121"/>
      <c r="CW217" s="121"/>
      <c r="CX217" s="121"/>
      <c r="CY217" s="121"/>
      <c r="CZ217" s="121"/>
      <c r="DA217" s="121"/>
      <c r="DB217" s="121"/>
      <c r="DC217" s="121"/>
      <c r="DD217" s="121"/>
      <c r="DE217" s="121"/>
      <c r="DF217" s="121"/>
      <c r="DG217" s="121"/>
      <c r="DH217" s="121"/>
      <c r="DI217" s="121"/>
      <c r="DJ217" s="121"/>
      <c r="DK217" s="121"/>
      <c r="DL217" s="121"/>
      <c r="DM217" s="121"/>
      <c r="DN217" s="121"/>
      <c r="DO217" s="121"/>
      <c r="DP217" s="121"/>
      <c r="DQ217" s="121"/>
      <c r="DR217" s="121"/>
      <c r="DS217" s="121"/>
      <c r="DT217" s="121"/>
      <c r="DU217" s="121"/>
      <c r="DV217" s="121"/>
      <c r="DW217" s="121"/>
      <c r="DX217" s="121"/>
      <c r="DY217" s="121"/>
      <c r="DZ217" s="121"/>
      <c r="EA217" s="121"/>
      <c r="EB217" s="121"/>
      <c r="EC217" s="121"/>
      <c r="ED217" s="121"/>
      <c r="EE217" s="121"/>
      <c r="EF217" s="121"/>
      <c r="EG217" s="121"/>
      <c r="EH217" s="121"/>
      <c r="EI217" s="121"/>
      <c r="EJ217" s="121"/>
      <c r="EK217" s="121"/>
      <c r="EL217" s="121"/>
      <c r="EM217" s="121"/>
      <c r="EN217" s="121"/>
      <c r="EO217" s="121"/>
      <c r="EP217" s="121"/>
      <c r="EQ217" s="121"/>
      <c r="ER217" s="121"/>
      <c r="ES217" s="121"/>
      <c r="ET217" s="121"/>
      <c r="EU217" s="121"/>
      <c r="EV217" s="121"/>
      <c r="EW217" s="121"/>
      <c r="EX217" s="121"/>
      <c r="EY217" s="121"/>
      <c r="EZ217" s="121"/>
      <c r="FA217" s="121"/>
      <c r="FB217" s="121"/>
      <c r="FC217" s="121"/>
      <c r="FD217" s="121"/>
      <c r="FE217" s="121"/>
      <c r="FF217" s="121"/>
      <c r="FG217" s="121"/>
      <c r="FH217" s="121"/>
      <c r="FI217" s="121"/>
      <c r="FJ217" s="121"/>
      <c r="FK217" s="121"/>
      <c r="FL217" s="121"/>
      <c r="FM217" s="121"/>
      <c r="FN217" s="121"/>
      <c r="FO217" s="121"/>
      <c r="FP217" s="121"/>
      <c r="FQ217" s="121"/>
      <c r="FR217" s="121"/>
      <c r="FS217" s="121"/>
      <c r="FT217" s="121"/>
      <c r="FU217" s="121"/>
      <c r="FV217" s="121"/>
      <c r="FW217" s="121"/>
      <c r="FX217" s="121"/>
      <c r="FY217" s="121"/>
      <c r="FZ217" s="121"/>
      <c r="GA217" s="121"/>
      <c r="GB217" s="121"/>
      <c r="GC217" s="121"/>
      <c r="GD217" s="121"/>
      <c r="GE217" s="121"/>
      <c r="GF217" s="121"/>
      <c r="GG217" s="121"/>
      <c r="GH217" s="121"/>
      <c r="GI217" s="121"/>
      <c r="GJ217" s="121"/>
      <c r="GK217" s="121"/>
      <c r="GL217" s="121"/>
      <c r="GM217" s="121"/>
      <c r="GN217" s="121"/>
      <c r="GO217" s="121"/>
      <c r="GP217" s="121"/>
      <c r="GQ217" s="121"/>
      <c r="GR217" s="121"/>
      <c r="GS217" s="121"/>
      <c r="GT217" s="121"/>
      <c r="GU217" s="121"/>
      <c r="GV217" s="121"/>
      <c r="GW217" s="121"/>
      <c r="GX217" s="121"/>
      <c r="GY217" s="121"/>
      <c r="GZ217" s="121"/>
      <c r="HA217" s="121"/>
      <c r="HB217" s="121"/>
      <c r="HC217" s="121"/>
      <c r="HD217" s="121"/>
      <c r="HE217" s="121"/>
      <c r="HF217" s="121"/>
      <c r="HG217" s="121"/>
      <c r="HH217" s="121"/>
      <c r="HI217" s="121"/>
      <c r="HJ217" s="121"/>
      <c r="HK217" s="121"/>
      <c r="HL217" s="121"/>
      <c r="HM217" s="121"/>
      <c r="HN217" s="121"/>
      <c r="HO217" s="121"/>
    </row>
    <row r="218" spans="1:223">
      <c r="A218" s="24"/>
      <c r="B218" s="25"/>
      <c r="C218" s="25"/>
      <c r="D218" s="14"/>
      <c r="E218" s="14"/>
      <c r="F218" s="26"/>
      <c r="G218" s="14"/>
      <c r="H218" s="14"/>
      <c r="I218" s="14"/>
      <c r="J218" s="14"/>
      <c r="K218" s="36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</row>
    <row r="219" spans="1:223" ht="15.6">
      <c r="A219" s="27"/>
      <c r="B219" s="232"/>
      <c r="C219" s="235"/>
      <c r="D219" s="235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5"/>
      <c r="Z219" s="235"/>
      <c r="AA219" s="235"/>
      <c r="AB219" s="235"/>
      <c r="AC219" s="235"/>
      <c r="AD219" s="235"/>
      <c r="AE219" s="235"/>
      <c r="AF219" s="235"/>
    </row>
    <row r="220" spans="1:223" s="60" customFormat="1" ht="15.6">
      <c r="A220" s="27"/>
      <c r="B220" s="222"/>
      <c r="C220" s="222"/>
      <c r="D220" s="42"/>
      <c r="E220" s="42"/>
      <c r="F220" s="42"/>
      <c r="G220" s="42"/>
      <c r="H220" s="42"/>
      <c r="I220" s="42"/>
      <c r="J220" s="42"/>
      <c r="K220" s="38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57"/>
      <c r="AH220" s="57"/>
      <c r="AI220" s="57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58"/>
      <c r="BP220" s="58"/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58"/>
      <c r="CC220" s="58"/>
      <c r="CD220" s="58"/>
      <c r="CE220" s="58"/>
      <c r="CF220" s="58"/>
      <c r="CG220" s="58"/>
      <c r="CH220" s="58"/>
      <c r="CI220" s="58"/>
      <c r="CJ220" s="58"/>
      <c r="CK220" s="58"/>
      <c r="CL220" s="58"/>
      <c r="CM220" s="58"/>
      <c r="CN220" s="58"/>
      <c r="CO220" s="58"/>
      <c r="CP220" s="58"/>
      <c r="CQ220" s="58"/>
      <c r="CR220" s="58"/>
      <c r="CS220" s="58"/>
      <c r="CT220" s="58"/>
      <c r="CU220" s="58"/>
      <c r="CV220" s="58"/>
      <c r="CW220" s="58"/>
      <c r="CX220" s="58"/>
      <c r="CY220" s="58"/>
      <c r="CZ220" s="58"/>
      <c r="DA220" s="58"/>
      <c r="DB220" s="58"/>
      <c r="DC220" s="58"/>
      <c r="DD220" s="58"/>
      <c r="DE220" s="58"/>
      <c r="DF220" s="58"/>
      <c r="DG220" s="58"/>
      <c r="DH220" s="58"/>
      <c r="DI220" s="58"/>
      <c r="DJ220" s="58"/>
      <c r="DK220" s="58"/>
      <c r="DL220" s="58"/>
      <c r="DM220" s="58"/>
      <c r="DN220" s="58"/>
      <c r="DO220" s="58"/>
      <c r="DP220" s="58"/>
      <c r="DQ220" s="58"/>
      <c r="DR220" s="58"/>
      <c r="DS220" s="58"/>
      <c r="DT220" s="58"/>
      <c r="DU220" s="58"/>
      <c r="DV220" s="58"/>
      <c r="DW220" s="58"/>
      <c r="DX220" s="58"/>
      <c r="DY220" s="58"/>
      <c r="DZ220" s="58"/>
      <c r="EA220" s="58"/>
      <c r="EB220" s="58"/>
      <c r="EC220" s="58"/>
      <c r="ED220" s="58"/>
      <c r="EE220" s="58"/>
      <c r="EF220" s="58"/>
      <c r="EG220" s="58"/>
      <c r="EH220" s="58"/>
      <c r="EI220" s="58"/>
      <c r="EJ220" s="58"/>
      <c r="EK220" s="58"/>
      <c r="EL220" s="58"/>
      <c r="EM220" s="58"/>
      <c r="EN220" s="58"/>
      <c r="EO220" s="58"/>
      <c r="EP220" s="58"/>
      <c r="EQ220" s="58"/>
      <c r="ER220" s="58"/>
      <c r="ES220" s="58"/>
      <c r="ET220" s="58"/>
      <c r="EU220" s="58"/>
      <c r="EV220" s="58"/>
      <c r="EW220" s="58"/>
      <c r="EX220" s="58"/>
      <c r="EY220" s="58"/>
      <c r="EZ220" s="58"/>
      <c r="FA220" s="58"/>
      <c r="FB220" s="58"/>
      <c r="FC220" s="58"/>
      <c r="FD220" s="58"/>
      <c r="FE220" s="58"/>
      <c r="FF220" s="58"/>
      <c r="FG220" s="58"/>
      <c r="FH220" s="58"/>
      <c r="FI220" s="58"/>
      <c r="FJ220" s="58"/>
      <c r="FK220" s="58"/>
      <c r="FL220" s="58"/>
      <c r="FM220" s="58"/>
      <c r="FN220" s="58"/>
      <c r="FO220" s="58"/>
      <c r="FP220" s="58"/>
      <c r="FQ220" s="58"/>
      <c r="FR220" s="58"/>
      <c r="FS220" s="58"/>
      <c r="FT220" s="58"/>
      <c r="FU220" s="58"/>
      <c r="FV220" s="58"/>
      <c r="FW220" s="58"/>
      <c r="FX220" s="58"/>
      <c r="FY220" s="58"/>
      <c r="FZ220" s="58"/>
      <c r="GA220" s="58"/>
      <c r="GB220" s="58"/>
      <c r="GC220" s="58"/>
      <c r="GD220" s="58"/>
      <c r="GE220" s="58"/>
      <c r="GF220" s="58"/>
      <c r="GG220" s="58"/>
      <c r="GH220" s="58"/>
      <c r="GI220" s="58"/>
      <c r="GJ220" s="58"/>
      <c r="GK220" s="58"/>
      <c r="GL220" s="58"/>
      <c r="GM220" s="58"/>
      <c r="GN220" s="58"/>
      <c r="GO220" s="58"/>
      <c r="GP220" s="58"/>
      <c r="GQ220" s="58"/>
      <c r="GR220" s="58"/>
      <c r="GS220" s="58"/>
      <c r="GT220" s="58"/>
      <c r="GU220" s="58"/>
      <c r="GV220" s="58"/>
      <c r="GW220" s="58"/>
      <c r="GX220" s="58"/>
      <c r="GY220" s="58"/>
      <c r="GZ220" s="58"/>
      <c r="HA220" s="58"/>
      <c r="HB220" s="58"/>
      <c r="HC220" s="58"/>
      <c r="HD220" s="58"/>
      <c r="HE220" s="58"/>
      <c r="HF220" s="58"/>
      <c r="HG220" s="58"/>
      <c r="HH220" s="58"/>
      <c r="HI220" s="58"/>
      <c r="HJ220" s="58"/>
      <c r="HK220" s="58"/>
      <c r="HL220" s="58"/>
      <c r="HM220" s="58"/>
      <c r="HN220" s="58"/>
      <c r="HO220" s="58"/>
    </row>
    <row r="221" spans="1:223" s="172" customFormat="1">
      <c r="A221" s="32"/>
      <c r="B221" s="106"/>
      <c r="C221" s="106"/>
      <c r="D221" s="33"/>
      <c r="E221" s="33"/>
      <c r="F221" s="33"/>
      <c r="G221" s="33"/>
      <c r="H221" s="33"/>
      <c r="I221" s="33"/>
      <c r="J221" s="91"/>
      <c r="K221" s="126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4"/>
      <c r="AH221" s="34"/>
      <c r="AI221" s="34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28"/>
      <c r="FZ221" s="28"/>
      <c r="GA221" s="28"/>
      <c r="GB221" s="28"/>
      <c r="GC221" s="28"/>
      <c r="GD221" s="28"/>
      <c r="GE221" s="28"/>
      <c r="GF221" s="28"/>
      <c r="GG221" s="28"/>
      <c r="GH221" s="28"/>
      <c r="GI221" s="28"/>
      <c r="GJ221" s="28"/>
      <c r="GK221" s="28"/>
      <c r="GL221" s="28"/>
      <c r="GM221" s="28"/>
      <c r="GN221" s="28"/>
      <c r="GO221" s="28"/>
      <c r="GP221" s="28"/>
      <c r="GQ221" s="28"/>
      <c r="GR221" s="28"/>
      <c r="GS221" s="28"/>
      <c r="GT221" s="28"/>
      <c r="GU221" s="28"/>
      <c r="GV221" s="28"/>
      <c r="GW221" s="28"/>
      <c r="GX221" s="28"/>
      <c r="GY221" s="28"/>
      <c r="GZ221" s="28"/>
      <c r="HA221" s="28"/>
      <c r="HB221" s="28"/>
      <c r="HC221" s="28"/>
      <c r="HD221" s="28"/>
      <c r="HE221" s="28"/>
      <c r="HF221" s="28"/>
      <c r="HG221" s="28"/>
      <c r="HH221" s="28"/>
      <c r="HI221" s="28"/>
      <c r="HJ221" s="28"/>
      <c r="HK221" s="28"/>
      <c r="HL221" s="28"/>
      <c r="HM221" s="28"/>
      <c r="HN221" s="28"/>
      <c r="HO221" s="28"/>
    </row>
    <row r="222" spans="1:223" s="172" customFormat="1">
      <c r="A222" s="32"/>
      <c r="B222" s="106"/>
      <c r="C222" s="106"/>
      <c r="D222" s="33"/>
      <c r="E222" s="33"/>
      <c r="F222" s="33"/>
      <c r="G222" s="33"/>
      <c r="H222" s="33"/>
      <c r="I222" s="33"/>
      <c r="J222" s="91"/>
      <c r="K222" s="126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4"/>
      <c r="AH222" s="34"/>
      <c r="AI222" s="34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  <c r="FU222" s="28"/>
      <c r="FV222" s="28"/>
      <c r="FW222" s="28"/>
      <c r="FX222" s="28"/>
      <c r="FY222" s="28"/>
      <c r="FZ222" s="28"/>
      <c r="GA222" s="28"/>
      <c r="GB222" s="28"/>
      <c r="GC222" s="28"/>
      <c r="GD222" s="28"/>
      <c r="GE222" s="28"/>
      <c r="GF222" s="28"/>
      <c r="GG222" s="28"/>
      <c r="GH222" s="28"/>
      <c r="GI222" s="28"/>
      <c r="GJ222" s="28"/>
      <c r="GK222" s="28"/>
      <c r="GL222" s="28"/>
      <c r="GM222" s="28"/>
      <c r="GN222" s="28"/>
      <c r="GO222" s="28"/>
      <c r="GP222" s="28"/>
      <c r="GQ222" s="28"/>
      <c r="GR222" s="28"/>
      <c r="GS222" s="28"/>
      <c r="GT222" s="28"/>
      <c r="GU222" s="28"/>
      <c r="GV222" s="28"/>
      <c r="GW222" s="28"/>
      <c r="GX222" s="28"/>
      <c r="GY222" s="28"/>
      <c r="GZ222" s="28"/>
      <c r="HA222" s="28"/>
      <c r="HB222" s="28"/>
      <c r="HC222" s="28"/>
      <c r="HD222" s="28"/>
      <c r="HE222" s="28"/>
      <c r="HF222" s="28"/>
      <c r="HG222" s="28"/>
      <c r="HH222" s="28"/>
      <c r="HI222" s="28"/>
      <c r="HJ222" s="28"/>
      <c r="HK222" s="28"/>
      <c r="HL222" s="28"/>
      <c r="HM222" s="28"/>
      <c r="HN222" s="28"/>
      <c r="HO222" s="28"/>
    </row>
    <row r="223" spans="1:223" s="172" customFormat="1">
      <c r="A223" s="32"/>
      <c r="B223" s="106"/>
      <c r="C223" s="106"/>
      <c r="D223" s="33"/>
      <c r="E223" s="33"/>
      <c r="F223" s="33"/>
      <c r="G223" s="33"/>
      <c r="H223" s="33"/>
      <c r="I223" s="33"/>
      <c r="J223" s="91"/>
      <c r="K223" s="126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4"/>
      <c r="AH223" s="34"/>
      <c r="AI223" s="34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  <c r="FU223" s="28"/>
      <c r="FV223" s="28"/>
      <c r="FW223" s="28"/>
      <c r="FX223" s="28"/>
      <c r="FY223" s="28"/>
      <c r="FZ223" s="28"/>
      <c r="GA223" s="28"/>
      <c r="GB223" s="28"/>
      <c r="GC223" s="28"/>
      <c r="GD223" s="28"/>
      <c r="GE223" s="28"/>
      <c r="GF223" s="28"/>
      <c r="GG223" s="28"/>
      <c r="GH223" s="28"/>
      <c r="GI223" s="28"/>
      <c r="GJ223" s="28"/>
      <c r="GK223" s="28"/>
      <c r="GL223" s="28"/>
      <c r="GM223" s="28"/>
      <c r="GN223" s="28"/>
      <c r="GO223" s="28"/>
      <c r="GP223" s="28"/>
      <c r="GQ223" s="28"/>
      <c r="GR223" s="28"/>
      <c r="GS223" s="28"/>
      <c r="GT223" s="28"/>
      <c r="GU223" s="28"/>
      <c r="GV223" s="28"/>
      <c r="GW223" s="28"/>
      <c r="GX223" s="28"/>
      <c r="GY223" s="28"/>
      <c r="GZ223" s="28"/>
      <c r="HA223" s="28"/>
      <c r="HB223" s="28"/>
      <c r="HC223" s="28"/>
      <c r="HD223" s="28"/>
      <c r="HE223" s="28"/>
      <c r="HF223" s="28"/>
      <c r="HG223" s="28"/>
      <c r="HH223" s="28"/>
      <c r="HI223" s="28"/>
      <c r="HJ223" s="28"/>
      <c r="HK223" s="28"/>
      <c r="HL223" s="28"/>
      <c r="HM223" s="28"/>
      <c r="HN223" s="28"/>
      <c r="HO223" s="28"/>
    </row>
    <row r="224" spans="1:223" s="28" customFormat="1">
      <c r="A224" s="32"/>
      <c r="B224" s="106"/>
      <c r="C224" s="106"/>
      <c r="D224" s="33"/>
      <c r="E224" s="33"/>
      <c r="F224" s="33"/>
      <c r="G224" s="33"/>
      <c r="H224" s="33"/>
      <c r="I224" s="33"/>
      <c r="J224" s="91"/>
      <c r="K224" s="126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4"/>
      <c r="AH224" s="34"/>
      <c r="AI224" s="34"/>
    </row>
    <row r="225" spans="1:223">
      <c r="A225" s="32"/>
      <c r="B225" s="106"/>
      <c r="C225" s="106"/>
      <c r="D225" s="33"/>
      <c r="E225" s="33"/>
      <c r="F225" s="33"/>
      <c r="G225" s="33"/>
      <c r="H225" s="33"/>
      <c r="I225" s="33"/>
      <c r="J225" s="91"/>
      <c r="K225" s="126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</row>
    <row r="226" spans="1:223">
      <c r="A226" s="32"/>
      <c r="B226" s="106"/>
      <c r="C226" s="106"/>
      <c r="D226" s="33"/>
      <c r="E226" s="33"/>
      <c r="F226" s="33"/>
      <c r="G226" s="33"/>
      <c r="H226" s="33"/>
      <c r="I226" s="33"/>
      <c r="J226" s="91"/>
      <c r="K226" s="91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</row>
    <row r="227" spans="1:223" s="123" customFormat="1" ht="15.6">
      <c r="A227" s="27"/>
      <c r="B227" s="232"/>
      <c r="C227" s="235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5"/>
      <c r="T227" s="235"/>
      <c r="U227" s="235"/>
      <c r="V227" s="235"/>
      <c r="W227" s="235"/>
      <c r="X227" s="235"/>
      <c r="Y227" s="235"/>
      <c r="Z227" s="235"/>
      <c r="AA227" s="235"/>
      <c r="AB227" s="235"/>
      <c r="AC227" s="235"/>
      <c r="AD227" s="235"/>
      <c r="AE227" s="235"/>
      <c r="AF227" s="235"/>
      <c r="AG227" s="119"/>
      <c r="AH227" s="119"/>
      <c r="AI227" s="119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1"/>
      <c r="BB227" s="121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1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1"/>
      <c r="CM227" s="121"/>
      <c r="CN227" s="121"/>
      <c r="CO227" s="121"/>
      <c r="CP227" s="121"/>
      <c r="CQ227" s="121"/>
      <c r="CR227" s="121"/>
      <c r="CS227" s="121"/>
      <c r="CT227" s="121"/>
      <c r="CU227" s="121"/>
      <c r="CV227" s="121"/>
      <c r="CW227" s="121"/>
      <c r="CX227" s="121"/>
      <c r="CY227" s="121"/>
      <c r="CZ227" s="121"/>
      <c r="DA227" s="121"/>
      <c r="DB227" s="121"/>
      <c r="DC227" s="121"/>
      <c r="DD227" s="121"/>
      <c r="DE227" s="121"/>
      <c r="DF227" s="121"/>
      <c r="DG227" s="121"/>
      <c r="DH227" s="121"/>
      <c r="DI227" s="121"/>
      <c r="DJ227" s="121"/>
      <c r="DK227" s="121"/>
      <c r="DL227" s="121"/>
      <c r="DM227" s="121"/>
      <c r="DN227" s="121"/>
      <c r="DO227" s="121"/>
      <c r="DP227" s="121"/>
      <c r="DQ227" s="121"/>
      <c r="DR227" s="121"/>
      <c r="DS227" s="121"/>
      <c r="DT227" s="121"/>
      <c r="DU227" s="121"/>
      <c r="DV227" s="121"/>
      <c r="DW227" s="121"/>
      <c r="DX227" s="121"/>
      <c r="DY227" s="121"/>
      <c r="DZ227" s="121"/>
      <c r="EA227" s="121"/>
      <c r="EB227" s="121"/>
      <c r="EC227" s="121"/>
      <c r="ED227" s="121"/>
      <c r="EE227" s="121"/>
      <c r="EF227" s="121"/>
      <c r="EG227" s="121"/>
      <c r="EH227" s="121"/>
      <c r="EI227" s="121"/>
      <c r="EJ227" s="121"/>
      <c r="EK227" s="121"/>
      <c r="EL227" s="121"/>
      <c r="EM227" s="121"/>
      <c r="EN227" s="121"/>
      <c r="EO227" s="121"/>
      <c r="EP227" s="121"/>
      <c r="EQ227" s="121"/>
      <c r="ER227" s="121"/>
      <c r="ES227" s="121"/>
      <c r="ET227" s="121"/>
      <c r="EU227" s="121"/>
      <c r="EV227" s="121"/>
      <c r="EW227" s="121"/>
      <c r="EX227" s="121"/>
      <c r="EY227" s="121"/>
      <c r="EZ227" s="121"/>
      <c r="FA227" s="121"/>
      <c r="FB227" s="121"/>
      <c r="FC227" s="121"/>
      <c r="FD227" s="121"/>
      <c r="FE227" s="121"/>
      <c r="FF227" s="121"/>
      <c r="FG227" s="121"/>
      <c r="FH227" s="121"/>
      <c r="FI227" s="121"/>
      <c r="FJ227" s="121"/>
      <c r="FK227" s="121"/>
      <c r="FL227" s="121"/>
      <c r="FM227" s="121"/>
      <c r="FN227" s="121"/>
      <c r="FO227" s="121"/>
      <c r="FP227" s="121"/>
      <c r="FQ227" s="121"/>
      <c r="FR227" s="121"/>
      <c r="FS227" s="121"/>
      <c r="FT227" s="121"/>
      <c r="FU227" s="121"/>
      <c r="FV227" s="121"/>
      <c r="FW227" s="121"/>
      <c r="FX227" s="121"/>
      <c r="FY227" s="121"/>
      <c r="FZ227" s="121"/>
      <c r="GA227" s="121"/>
      <c r="GB227" s="121"/>
      <c r="GC227" s="121"/>
      <c r="GD227" s="121"/>
      <c r="GE227" s="121"/>
      <c r="GF227" s="121"/>
      <c r="GG227" s="121"/>
      <c r="GH227" s="121"/>
      <c r="GI227" s="121"/>
      <c r="GJ227" s="121"/>
      <c r="GK227" s="121"/>
      <c r="GL227" s="121"/>
      <c r="GM227" s="121"/>
      <c r="GN227" s="121"/>
      <c r="GO227" s="121"/>
      <c r="GP227" s="121"/>
      <c r="GQ227" s="121"/>
      <c r="GR227" s="121"/>
      <c r="GS227" s="121"/>
      <c r="GT227" s="121"/>
      <c r="GU227" s="121"/>
      <c r="GV227" s="121"/>
      <c r="GW227" s="121"/>
      <c r="GX227" s="121"/>
      <c r="GY227" s="121"/>
      <c r="GZ227" s="121"/>
      <c r="HA227" s="121"/>
      <c r="HB227" s="121"/>
      <c r="HC227" s="121"/>
      <c r="HD227" s="121"/>
      <c r="HE227" s="121"/>
      <c r="HF227" s="121"/>
      <c r="HG227" s="121"/>
      <c r="HH227" s="121"/>
      <c r="HI227" s="121"/>
      <c r="HJ227" s="121"/>
      <c r="HK227" s="121"/>
      <c r="HL227" s="121"/>
      <c r="HM227" s="121"/>
      <c r="HN227" s="121"/>
      <c r="HO227" s="121"/>
    </row>
    <row r="228" spans="1:223" ht="15.6">
      <c r="A228" s="27"/>
      <c r="B228" s="222"/>
      <c r="C228" s="222"/>
      <c r="D228" s="42"/>
      <c r="E228" s="42"/>
      <c r="F228" s="42"/>
      <c r="G228" s="42"/>
      <c r="H228" s="42"/>
      <c r="I228" s="42"/>
      <c r="J228" s="38"/>
      <c r="K228" s="38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</row>
    <row r="229" spans="1:223" s="172" customFormat="1">
      <c r="A229" s="32"/>
      <c r="B229" s="106"/>
      <c r="C229" s="106"/>
      <c r="D229" s="33"/>
      <c r="E229" s="33"/>
      <c r="F229" s="33"/>
      <c r="G229" s="33"/>
      <c r="H229" s="33"/>
      <c r="I229" s="33"/>
      <c r="J229" s="91"/>
      <c r="K229" s="126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4"/>
      <c r="AH229" s="34"/>
      <c r="AI229" s="34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  <c r="FU229" s="28"/>
      <c r="FV229" s="28"/>
      <c r="FW229" s="28"/>
      <c r="FX229" s="28"/>
      <c r="FY229" s="28"/>
      <c r="FZ229" s="28"/>
      <c r="GA229" s="28"/>
      <c r="GB229" s="28"/>
      <c r="GC229" s="28"/>
      <c r="GD229" s="28"/>
      <c r="GE229" s="28"/>
      <c r="GF229" s="28"/>
      <c r="GG229" s="28"/>
      <c r="GH229" s="28"/>
      <c r="GI229" s="28"/>
      <c r="GJ229" s="28"/>
      <c r="GK229" s="28"/>
      <c r="GL229" s="28"/>
      <c r="GM229" s="28"/>
      <c r="GN229" s="28"/>
      <c r="GO229" s="28"/>
      <c r="GP229" s="28"/>
      <c r="GQ229" s="28"/>
      <c r="GR229" s="28"/>
      <c r="GS229" s="28"/>
      <c r="GT229" s="28"/>
      <c r="GU229" s="28"/>
      <c r="GV229" s="28"/>
      <c r="GW229" s="28"/>
      <c r="GX229" s="28"/>
      <c r="GY229" s="28"/>
      <c r="GZ229" s="28"/>
      <c r="HA229" s="28"/>
      <c r="HB229" s="28"/>
      <c r="HC229" s="28"/>
      <c r="HD229" s="28"/>
      <c r="HE229" s="28"/>
      <c r="HF229" s="28"/>
      <c r="HG229" s="28"/>
      <c r="HH229" s="28"/>
      <c r="HI229" s="28"/>
      <c r="HJ229" s="28"/>
      <c r="HK229" s="28"/>
      <c r="HL229" s="28"/>
      <c r="HM229" s="28"/>
      <c r="HN229" s="28"/>
      <c r="HO229" s="28"/>
    </row>
    <row r="230" spans="1:223" s="172" customFormat="1">
      <c r="A230" s="32"/>
      <c r="B230" s="106"/>
      <c r="C230" s="106"/>
      <c r="D230" s="33"/>
      <c r="E230" s="33"/>
      <c r="F230" s="33"/>
      <c r="G230" s="33"/>
      <c r="H230" s="33"/>
      <c r="I230" s="33"/>
      <c r="J230" s="91"/>
      <c r="K230" s="126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4"/>
      <c r="AH230" s="34"/>
      <c r="AI230" s="34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  <c r="FU230" s="28"/>
      <c r="FV230" s="28"/>
      <c r="FW230" s="28"/>
      <c r="FX230" s="28"/>
      <c r="FY230" s="28"/>
      <c r="FZ230" s="28"/>
      <c r="GA230" s="28"/>
      <c r="GB230" s="28"/>
      <c r="GC230" s="28"/>
      <c r="GD230" s="28"/>
      <c r="GE230" s="28"/>
      <c r="GF230" s="28"/>
      <c r="GG230" s="28"/>
      <c r="GH230" s="28"/>
      <c r="GI230" s="28"/>
      <c r="GJ230" s="28"/>
      <c r="GK230" s="28"/>
      <c r="GL230" s="28"/>
      <c r="GM230" s="28"/>
      <c r="GN230" s="28"/>
      <c r="GO230" s="28"/>
      <c r="GP230" s="28"/>
      <c r="GQ230" s="28"/>
      <c r="GR230" s="28"/>
      <c r="GS230" s="28"/>
      <c r="GT230" s="28"/>
      <c r="GU230" s="28"/>
      <c r="GV230" s="28"/>
      <c r="GW230" s="28"/>
      <c r="GX230" s="28"/>
      <c r="GY230" s="28"/>
      <c r="GZ230" s="28"/>
      <c r="HA230" s="28"/>
      <c r="HB230" s="28"/>
      <c r="HC230" s="28"/>
      <c r="HD230" s="28"/>
      <c r="HE230" s="28"/>
      <c r="HF230" s="28"/>
      <c r="HG230" s="28"/>
      <c r="HH230" s="28"/>
      <c r="HI230" s="28"/>
      <c r="HJ230" s="28"/>
      <c r="HK230" s="28"/>
      <c r="HL230" s="28"/>
      <c r="HM230" s="28"/>
      <c r="HN230" s="28"/>
      <c r="HO230" s="28"/>
    </row>
    <row r="231" spans="1:223" s="172" customFormat="1">
      <c r="A231" s="32"/>
      <c r="B231" s="106"/>
      <c r="C231" s="106"/>
      <c r="D231" s="33"/>
      <c r="E231" s="33"/>
      <c r="F231" s="33"/>
      <c r="G231" s="33"/>
      <c r="H231" s="33"/>
      <c r="I231" s="33"/>
      <c r="J231" s="91"/>
      <c r="K231" s="126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4"/>
      <c r="AH231" s="34"/>
      <c r="AI231" s="34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  <c r="GF231" s="28"/>
      <c r="GG231" s="28"/>
      <c r="GH231" s="28"/>
      <c r="GI231" s="28"/>
      <c r="GJ231" s="28"/>
      <c r="GK231" s="28"/>
      <c r="GL231" s="28"/>
      <c r="GM231" s="28"/>
      <c r="GN231" s="28"/>
      <c r="GO231" s="28"/>
      <c r="GP231" s="28"/>
      <c r="GQ231" s="28"/>
      <c r="GR231" s="28"/>
      <c r="GS231" s="28"/>
      <c r="GT231" s="28"/>
      <c r="GU231" s="28"/>
      <c r="GV231" s="28"/>
      <c r="GW231" s="28"/>
      <c r="GX231" s="28"/>
      <c r="GY231" s="28"/>
      <c r="GZ231" s="28"/>
      <c r="HA231" s="28"/>
      <c r="HB231" s="28"/>
      <c r="HC231" s="28"/>
      <c r="HD231" s="28"/>
      <c r="HE231" s="28"/>
      <c r="HF231" s="28"/>
      <c r="HG231" s="28"/>
      <c r="HH231" s="28"/>
      <c r="HI231" s="28"/>
      <c r="HJ231" s="28"/>
      <c r="HK231" s="28"/>
      <c r="HL231" s="28"/>
      <c r="HM231" s="28"/>
      <c r="HN231" s="28"/>
      <c r="HO231" s="28"/>
    </row>
    <row r="232" spans="1:223">
      <c r="A232" s="32"/>
      <c r="B232" s="106"/>
      <c r="C232" s="106"/>
      <c r="D232" s="33"/>
      <c r="E232" s="33"/>
      <c r="F232" s="33"/>
      <c r="G232" s="33"/>
      <c r="H232" s="33"/>
      <c r="I232" s="33"/>
      <c r="J232" s="91"/>
      <c r="K232" s="126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</row>
    <row r="233" spans="1:223" ht="15.6">
      <c r="A233" s="97"/>
      <c r="B233" s="44"/>
      <c r="C233" s="44"/>
      <c r="D233" s="42"/>
      <c r="E233" s="42"/>
      <c r="F233" s="77"/>
      <c r="G233" s="42"/>
      <c r="H233" s="42"/>
      <c r="I233" s="42"/>
      <c r="J233" s="38"/>
      <c r="K233" s="38"/>
      <c r="L233" s="42"/>
      <c r="M233" s="42"/>
      <c r="N233" s="42"/>
      <c r="O233" s="42"/>
      <c r="P233" s="42"/>
      <c r="Q233" s="42"/>
      <c r="R233" s="42"/>
      <c r="S233" s="78"/>
      <c r="T233" s="42"/>
      <c r="U233" s="42"/>
      <c r="V233" s="42"/>
      <c r="W233" s="42"/>
      <c r="X233" s="42"/>
      <c r="Y233" s="42"/>
      <c r="Z233" s="42"/>
      <c r="AA233" s="42"/>
      <c r="AB233" s="42"/>
      <c r="AC233" s="14"/>
      <c r="AD233" s="14"/>
      <c r="AE233" s="14"/>
      <c r="AF233" s="14"/>
    </row>
    <row r="234" spans="1:223" s="123" customFormat="1" ht="15.6">
      <c r="A234" s="27"/>
      <c r="B234" s="222"/>
      <c r="C234" s="222"/>
      <c r="D234" s="194"/>
      <c r="E234" s="194"/>
      <c r="F234" s="194"/>
      <c r="G234" s="194"/>
      <c r="H234" s="194"/>
      <c r="I234" s="194"/>
      <c r="J234" s="180"/>
      <c r="K234" s="9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119"/>
      <c r="AH234" s="119"/>
      <c r="AI234" s="119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21"/>
      <c r="AV234" s="121"/>
      <c r="AW234" s="121"/>
      <c r="AX234" s="121"/>
      <c r="AY234" s="121"/>
      <c r="AZ234" s="121"/>
      <c r="BA234" s="121"/>
      <c r="BB234" s="121"/>
      <c r="BC234" s="121"/>
      <c r="BD234" s="121"/>
      <c r="BE234" s="121"/>
      <c r="BF234" s="121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21"/>
      <c r="BS234" s="121"/>
      <c r="BT234" s="121"/>
      <c r="BU234" s="121"/>
      <c r="BV234" s="121"/>
      <c r="BW234" s="121"/>
      <c r="BX234" s="121"/>
      <c r="BY234" s="121"/>
      <c r="BZ234" s="121"/>
      <c r="CA234" s="121"/>
      <c r="CB234" s="121"/>
      <c r="CC234" s="121"/>
      <c r="CD234" s="121"/>
      <c r="CE234" s="121"/>
      <c r="CF234" s="121"/>
      <c r="CG234" s="121"/>
      <c r="CH234" s="121"/>
      <c r="CI234" s="121"/>
      <c r="CJ234" s="121"/>
      <c r="CK234" s="121"/>
      <c r="CL234" s="121"/>
      <c r="CM234" s="121"/>
      <c r="CN234" s="121"/>
      <c r="CO234" s="121"/>
      <c r="CP234" s="121"/>
      <c r="CQ234" s="121"/>
      <c r="CR234" s="121"/>
      <c r="CS234" s="121"/>
      <c r="CT234" s="121"/>
      <c r="CU234" s="121"/>
      <c r="CV234" s="121"/>
      <c r="CW234" s="121"/>
      <c r="CX234" s="121"/>
      <c r="CY234" s="121"/>
      <c r="CZ234" s="121"/>
      <c r="DA234" s="121"/>
      <c r="DB234" s="121"/>
      <c r="DC234" s="121"/>
      <c r="DD234" s="121"/>
      <c r="DE234" s="121"/>
      <c r="DF234" s="121"/>
      <c r="DG234" s="121"/>
      <c r="DH234" s="121"/>
      <c r="DI234" s="121"/>
      <c r="DJ234" s="121"/>
      <c r="DK234" s="121"/>
      <c r="DL234" s="121"/>
      <c r="DM234" s="121"/>
      <c r="DN234" s="121"/>
      <c r="DO234" s="121"/>
      <c r="DP234" s="121"/>
      <c r="DQ234" s="121"/>
      <c r="DR234" s="121"/>
      <c r="DS234" s="121"/>
      <c r="DT234" s="121"/>
      <c r="DU234" s="121"/>
      <c r="DV234" s="121"/>
      <c r="DW234" s="121"/>
      <c r="DX234" s="121"/>
      <c r="DY234" s="121"/>
      <c r="DZ234" s="121"/>
      <c r="EA234" s="121"/>
      <c r="EB234" s="121"/>
      <c r="EC234" s="121"/>
      <c r="ED234" s="121"/>
      <c r="EE234" s="121"/>
      <c r="EF234" s="121"/>
      <c r="EG234" s="121"/>
      <c r="EH234" s="121"/>
      <c r="EI234" s="121"/>
      <c r="EJ234" s="121"/>
      <c r="EK234" s="121"/>
      <c r="EL234" s="121"/>
      <c r="EM234" s="121"/>
      <c r="EN234" s="121"/>
      <c r="EO234" s="121"/>
      <c r="EP234" s="121"/>
      <c r="EQ234" s="121"/>
      <c r="ER234" s="121"/>
      <c r="ES234" s="121"/>
      <c r="ET234" s="121"/>
      <c r="EU234" s="121"/>
      <c r="EV234" s="121"/>
      <c r="EW234" s="121"/>
      <c r="EX234" s="121"/>
      <c r="EY234" s="121"/>
      <c r="EZ234" s="121"/>
      <c r="FA234" s="121"/>
      <c r="FB234" s="121"/>
      <c r="FC234" s="121"/>
      <c r="FD234" s="121"/>
      <c r="FE234" s="121"/>
      <c r="FF234" s="121"/>
      <c r="FG234" s="121"/>
      <c r="FH234" s="121"/>
      <c r="FI234" s="121"/>
      <c r="FJ234" s="121"/>
      <c r="FK234" s="121"/>
      <c r="FL234" s="121"/>
      <c r="FM234" s="121"/>
      <c r="FN234" s="121"/>
      <c r="FO234" s="121"/>
      <c r="FP234" s="121"/>
      <c r="FQ234" s="121"/>
      <c r="FR234" s="121"/>
      <c r="FS234" s="121"/>
      <c r="FT234" s="121"/>
      <c r="FU234" s="121"/>
      <c r="FV234" s="121"/>
      <c r="FW234" s="121"/>
      <c r="FX234" s="121"/>
      <c r="FY234" s="121"/>
      <c r="FZ234" s="121"/>
      <c r="GA234" s="121"/>
      <c r="GB234" s="121"/>
      <c r="GC234" s="121"/>
      <c r="GD234" s="121"/>
      <c r="GE234" s="121"/>
      <c r="GF234" s="121"/>
      <c r="GG234" s="121"/>
      <c r="GH234" s="121"/>
      <c r="GI234" s="121"/>
      <c r="GJ234" s="121"/>
      <c r="GK234" s="121"/>
      <c r="GL234" s="121"/>
      <c r="GM234" s="121"/>
      <c r="GN234" s="121"/>
      <c r="GO234" s="121"/>
      <c r="GP234" s="121"/>
      <c r="GQ234" s="121"/>
      <c r="GR234" s="121"/>
      <c r="GS234" s="121"/>
      <c r="GT234" s="121"/>
      <c r="GU234" s="121"/>
      <c r="GV234" s="121"/>
      <c r="GW234" s="121"/>
      <c r="GX234" s="121"/>
      <c r="GY234" s="121"/>
      <c r="GZ234" s="121"/>
      <c r="HA234" s="121"/>
      <c r="HB234" s="121"/>
      <c r="HC234" s="121"/>
      <c r="HD234" s="121"/>
      <c r="HE234" s="121"/>
      <c r="HF234" s="121"/>
      <c r="HG234" s="121"/>
      <c r="HH234" s="121"/>
      <c r="HI234" s="121"/>
      <c r="HJ234" s="121"/>
      <c r="HK234" s="121"/>
      <c r="HL234" s="121"/>
      <c r="HM234" s="121"/>
      <c r="HN234" s="121"/>
      <c r="HO234" s="121"/>
    </row>
    <row r="235" spans="1:223">
      <c r="A235" s="24"/>
      <c r="B235" s="25"/>
      <c r="C235" s="25"/>
      <c r="D235" s="14"/>
      <c r="E235" s="14"/>
      <c r="F235" s="26"/>
      <c r="G235" s="14"/>
      <c r="H235" s="14"/>
      <c r="I235" s="14"/>
      <c r="J235" s="36"/>
      <c r="K235" s="36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</row>
    <row r="236" spans="1:223" s="172" customFormat="1">
      <c r="A236" s="32"/>
      <c r="B236" s="126"/>
      <c r="C236" s="106"/>
      <c r="D236" s="33"/>
      <c r="E236" s="33"/>
      <c r="F236" s="33"/>
      <c r="G236" s="33"/>
      <c r="H236" s="33"/>
      <c r="I236" s="33"/>
      <c r="J236" s="91"/>
      <c r="K236" s="126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4"/>
      <c r="AH236" s="34"/>
      <c r="AI236" s="34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  <c r="FU236" s="28"/>
      <c r="FV236" s="28"/>
      <c r="FW236" s="28"/>
      <c r="FX236" s="28"/>
      <c r="FY236" s="28"/>
      <c r="FZ236" s="28"/>
      <c r="GA236" s="28"/>
      <c r="GB236" s="28"/>
      <c r="GC236" s="28"/>
      <c r="GD236" s="28"/>
      <c r="GE236" s="28"/>
      <c r="GF236" s="28"/>
      <c r="GG236" s="28"/>
      <c r="GH236" s="28"/>
      <c r="GI236" s="28"/>
      <c r="GJ236" s="28"/>
      <c r="GK236" s="28"/>
      <c r="GL236" s="28"/>
      <c r="GM236" s="28"/>
      <c r="GN236" s="28"/>
      <c r="GO236" s="28"/>
      <c r="GP236" s="28"/>
      <c r="GQ236" s="28"/>
      <c r="GR236" s="28"/>
      <c r="GS236" s="28"/>
      <c r="GT236" s="28"/>
      <c r="GU236" s="28"/>
      <c r="GV236" s="28"/>
      <c r="GW236" s="28"/>
      <c r="GX236" s="28"/>
      <c r="GY236" s="28"/>
      <c r="GZ236" s="28"/>
      <c r="HA236" s="28"/>
      <c r="HB236" s="28"/>
      <c r="HC236" s="28"/>
      <c r="HD236" s="28"/>
      <c r="HE236" s="28"/>
      <c r="HF236" s="28"/>
      <c r="HG236" s="28"/>
      <c r="HH236" s="28"/>
      <c r="HI236" s="28"/>
      <c r="HJ236" s="28"/>
      <c r="HK236" s="28"/>
      <c r="HL236" s="28"/>
      <c r="HM236" s="28"/>
      <c r="HN236" s="28"/>
      <c r="HO236" s="28"/>
    </row>
    <row r="237" spans="1:223" s="172" customFormat="1">
      <c r="A237" s="32"/>
      <c r="B237" s="126"/>
      <c r="C237" s="106"/>
      <c r="D237" s="33"/>
      <c r="E237" s="33"/>
      <c r="F237" s="33"/>
      <c r="G237" s="33"/>
      <c r="H237" s="33"/>
      <c r="I237" s="33"/>
      <c r="J237" s="91"/>
      <c r="K237" s="126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4"/>
      <c r="AH237" s="34"/>
      <c r="AI237" s="34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  <c r="FU237" s="28"/>
      <c r="FV237" s="28"/>
      <c r="FW237" s="28"/>
      <c r="FX237" s="28"/>
      <c r="FY237" s="28"/>
      <c r="FZ237" s="28"/>
      <c r="GA237" s="28"/>
      <c r="GB237" s="28"/>
      <c r="GC237" s="28"/>
      <c r="GD237" s="28"/>
      <c r="GE237" s="28"/>
      <c r="GF237" s="28"/>
      <c r="GG237" s="28"/>
      <c r="GH237" s="28"/>
      <c r="GI237" s="28"/>
      <c r="GJ237" s="28"/>
      <c r="GK237" s="28"/>
      <c r="GL237" s="28"/>
      <c r="GM237" s="28"/>
      <c r="GN237" s="28"/>
      <c r="GO237" s="28"/>
      <c r="GP237" s="28"/>
      <c r="GQ237" s="28"/>
      <c r="GR237" s="28"/>
      <c r="GS237" s="28"/>
      <c r="GT237" s="28"/>
      <c r="GU237" s="28"/>
      <c r="GV237" s="28"/>
      <c r="GW237" s="28"/>
      <c r="GX237" s="28"/>
      <c r="GY237" s="28"/>
      <c r="GZ237" s="28"/>
      <c r="HA237" s="28"/>
      <c r="HB237" s="28"/>
      <c r="HC237" s="28"/>
      <c r="HD237" s="28"/>
      <c r="HE237" s="28"/>
      <c r="HF237" s="28"/>
      <c r="HG237" s="28"/>
      <c r="HH237" s="28"/>
      <c r="HI237" s="28"/>
      <c r="HJ237" s="28"/>
      <c r="HK237" s="28"/>
      <c r="HL237" s="28"/>
      <c r="HM237" s="28"/>
      <c r="HN237" s="28"/>
      <c r="HO237" s="28"/>
    </row>
    <row r="238" spans="1:223">
      <c r="A238" s="32"/>
      <c r="B238" s="126"/>
      <c r="C238" s="106"/>
      <c r="D238" s="33"/>
      <c r="E238" s="33"/>
      <c r="F238" s="33"/>
      <c r="G238" s="33"/>
      <c r="H238" s="33"/>
      <c r="I238" s="33"/>
      <c r="J238" s="91"/>
      <c r="K238" s="126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</row>
    <row r="239" spans="1:223">
      <c r="A239" s="32"/>
      <c r="B239" s="34"/>
      <c r="C239" s="197"/>
      <c r="D239" s="34"/>
      <c r="E239" s="34"/>
      <c r="F239" s="34"/>
      <c r="G239" s="34"/>
      <c r="H239" s="34"/>
      <c r="I239" s="34"/>
      <c r="J239" s="198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</row>
    <row r="240" spans="1:223" s="123" customFormat="1" ht="15.6">
      <c r="A240" s="113"/>
      <c r="B240" s="118"/>
      <c r="C240" s="118"/>
      <c r="D240" s="194"/>
      <c r="E240" s="194"/>
      <c r="F240" s="194"/>
      <c r="G240" s="194"/>
      <c r="H240" s="194"/>
      <c r="I240" s="194"/>
      <c r="J240" s="180"/>
      <c r="K240" s="9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119"/>
      <c r="AH240" s="119"/>
      <c r="AI240" s="119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21"/>
      <c r="AV240" s="121"/>
      <c r="AW240" s="121"/>
      <c r="AX240" s="121"/>
      <c r="AY240" s="121"/>
      <c r="AZ240" s="121"/>
      <c r="BA240" s="121"/>
      <c r="BB240" s="121"/>
      <c r="BC240" s="121"/>
      <c r="BD240" s="121"/>
      <c r="BE240" s="121"/>
      <c r="BF240" s="121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21"/>
      <c r="BS240" s="121"/>
      <c r="BT240" s="121"/>
      <c r="BU240" s="121"/>
      <c r="BV240" s="121"/>
      <c r="BW240" s="121"/>
      <c r="BX240" s="121"/>
      <c r="BY240" s="121"/>
      <c r="BZ240" s="121"/>
      <c r="CA240" s="121"/>
      <c r="CB240" s="121"/>
      <c r="CC240" s="121"/>
      <c r="CD240" s="121"/>
      <c r="CE240" s="121"/>
      <c r="CF240" s="121"/>
      <c r="CG240" s="121"/>
      <c r="CH240" s="121"/>
      <c r="CI240" s="121"/>
      <c r="CJ240" s="121"/>
      <c r="CK240" s="121"/>
      <c r="CL240" s="121"/>
      <c r="CM240" s="121"/>
      <c r="CN240" s="121"/>
      <c r="CO240" s="121"/>
      <c r="CP240" s="121"/>
      <c r="CQ240" s="121"/>
      <c r="CR240" s="121"/>
      <c r="CS240" s="121"/>
      <c r="CT240" s="121"/>
      <c r="CU240" s="121"/>
      <c r="CV240" s="121"/>
      <c r="CW240" s="121"/>
      <c r="CX240" s="121"/>
      <c r="CY240" s="121"/>
      <c r="CZ240" s="121"/>
      <c r="DA240" s="121"/>
      <c r="DB240" s="121"/>
      <c r="DC240" s="121"/>
      <c r="DD240" s="121"/>
      <c r="DE240" s="121"/>
      <c r="DF240" s="121"/>
      <c r="DG240" s="121"/>
      <c r="DH240" s="121"/>
      <c r="DI240" s="121"/>
      <c r="DJ240" s="121"/>
      <c r="DK240" s="121"/>
      <c r="DL240" s="121"/>
      <c r="DM240" s="121"/>
      <c r="DN240" s="121"/>
      <c r="DO240" s="121"/>
      <c r="DP240" s="121"/>
      <c r="DQ240" s="121"/>
      <c r="DR240" s="121"/>
      <c r="DS240" s="121"/>
      <c r="DT240" s="121"/>
      <c r="DU240" s="121"/>
      <c r="DV240" s="121"/>
      <c r="DW240" s="121"/>
      <c r="DX240" s="121"/>
      <c r="DY240" s="121"/>
      <c r="DZ240" s="121"/>
      <c r="EA240" s="121"/>
      <c r="EB240" s="121"/>
      <c r="EC240" s="121"/>
      <c r="ED240" s="121"/>
      <c r="EE240" s="121"/>
      <c r="EF240" s="121"/>
      <c r="EG240" s="121"/>
      <c r="EH240" s="121"/>
      <c r="EI240" s="121"/>
      <c r="EJ240" s="121"/>
      <c r="EK240" s="121"/>
      <c r="EL240" s="121"/>
      <c r="EM240" s="121"/>
      <c r="EN240" s="121"/>
      <c r="EO240" s="121"/>
      <c r="EP240" s="121"/>
      <c r="EQ240" s="121"/>
      <c r="ER240" s="121"/>
      <c r="ES240" s="121"/>
      <c r="ET240" s="121"/>
      <c r="EU240" s="121"/>
      <c r="EV240" s="121"/>
      <c r="EW240" s="121"/>
      <c r="EX240" s="121"/>
      <c r="EY240" s="121"/>
      <c r="EZ240" s="121"/>
      <c r="FA240" s="121"/>
      <c r="FB240" s="121"/>
      <c r="FC240" s="121"/>
      <c r="FD240" s="121"/>
      <c r="FE240" s="121"/>
      <c r="FF240" s="121"/>
      <c r="FG240" s="121"/>
      <c r="FH240" s="121"/>
      <c r="FI240" s="121"/>
      <c r="FJ240" s="121"/>
      <c r="FK240" s="121"/>
      <c r="FL240" s="121"/>
      <c r="FM240" s="121"/>
      <c r="FN240" s="121"/>
      <c r="FO240" s="121"/>
      <c r="FP240" s="121"/>
      <c r="FQ240" s="121"/>
      <c r="FR240" s="121"/>
      <c r="FS240" s="121"/>
      <c r="FT240" s="121"/>
      <c r="FU240" s="121"/>
      <c r="FV240" s="121"/>
      <c r="FW240" s="121"/>
      <c r="FX240" s="121"/>
      <c r="FY240" s="121"/>
      <c r="FZ240" s="121"/>
      <c r="GA240" s="121"/>
      <c r="GB240" s="121"/>
      <c r="GC240" s="121"/>
      <c r="GD240" s="121"/>
      <c r="GE240" s="121"/>
      <c r="GF240" s="121"/>
      <c r="GG240" s="121"/>
      <c r="GH240" s="121"/>
      <c r="GI240" s="121"/>
      <c r="GJ240" s="121"/>
      <c r="GK240" s="121"/>
      <c r="GL240" s="121"/>
      <c r="GM240" s="121"/>
      <c r="GN240" s="121"/>
      <c r="GO240" s="121"/>
      <c r="GP240" s="121"/>
      <c r="GQ240" s="121"/>
      <c r="GR240" s="121"/>
      <c r="GS240" s="121"/>
      <c r="GT240" s="121"/>
      <c r="GU240" s="121"/>
      <c r="GV240" s="121"/>
      <c r="GW240" s="121"/>
      <c r="GX240" s="121"/>
      <c r="GY240" s="121"/>
      <c r="GZ240" s="121"/>
      <c r="HA240" s="121"/>
      <c r="HB240" s="121"/>
      <c r="HC240" s="121"/>
      <c r="HD240" s="121"/>
      <c r="HE240" s="121"/>
      <c r="HF240" s="121"/>
      <c r="HG240" s="121"/>
      <c r="HH240" s="121"/>
      <c r="HI240" s="121"/>
      <c r="HJ240" s="121"/>
      <c r="HK240" s="121"/>
      <c r="HL240" s="121"/>
      <c r="HM240" s="121"/>
      <c r="HN240" s="121"/>
      <c r="HO240" s="121"/>
    </row>
    <row r="241" spans="1:35">
      <c r="A241" s="112"/>
      <c r="B241" s="109"/>
      <c r="C241" s="109"/>
      <c r="D241" s="105"/>
      <c r="E241" s="105"/>
      <c r="F241" s="105"/>
      <c r="G241" s="105"/>
      <c r="H241" s="105"/>
      <c r="I241" s="105"/>
      <c r="J241" s="105"/>
      <c r="K241" s="110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</row>
    <row r="242" spans="1:35">
      <c r="A242" s="32"/>
      <c r="B242" s="126"/>
      <c r="C242" s="106"/>
      <c r="D242" s="33"/>
      <c r="E242" s="33"/>
      <c r="F242" s="33"/>
      <c r="G242" s="33"/>
      <c r="H242" s="33"/>
      <c r="I242" s="33"/>
      <c r="J242" s="33"/>
      <c r="K242" s="126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</row>
    <row r="243" spans="1:35">
      <c r="A243" s="32"/>
      <c r="B243" s="126"/>
      <c r="C243" s="106"/>
      <c r="D243" s="33"/>
      <c r="E243" s="33"/>
      <c r="F243" s="33"/>
      <c r="G243" s="33"/>
      <c r="H243" s="33"/>
      <c r="I243" s="33"/>
      <c r="J243" s="33"/>
      <c r="K243" s="126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28"/>
      <c r="AH243" s="28"/>
      <c r="AI243" s="28"/>
    </row>
    <row r="244" spans="1:35">
      <c r="A244" s="32"/>
      <c r="B244" s="126"/>
      <c r="C244" s="106"/>
      <c r="D244" s="33"/>
      <c r="E244" s="33"/>
      <c r="F244" s="33"/>
      <c r="G244" s="33"/>
      <c r="H244" s="33"/>
      <c r="I244" s="33"/>
      <c r="J244" s="33"/>
      <c r="K244" s="126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28"/>
      <c r="AH244" s="28"/>
      <c r="AI244" s="28"/>
    </row>
    <row r="245" spans="1:35">
      <c r="A245" s="32"/>
      <c r="B245" s="126"/>
      <c r="C245" s="106"/>
      <c r="D245" s="33"/>
      <c r="E245" s="33"/>
      <c r="F245" s="33"/>
      <c r="G245" s="33"/>
      <c r="H245" s="33"/>
      <c r="I245" s="33"/>
      <c r="J245" s="33"/>
      <c r="K245" s="126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28"/>
      <c r="AH245" s="28"/>
      <c r="AI245" s="28"/>
    </row>
    <row r="246" spans="1:35">
      <c r="A246" s="32"/>
      <c r="B246" s="126"/>
      <c r="C246" s="106"/>
      <c r="D246" s="33"/>
      <c r="E246" s="33"/>
      <c r="F246" s="33"/>
      <c r="G246" s="33"/>
      <c r="H246" s="33"/>
      <c r="I246" s="33"/>
      <c r="J246" s="33"/>
      <c r="K246" s="126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28"/>
      <c r="AH246" s="28"/>
      <c r="AI246" s="28"/>
    </row>
    <row r="247" spans="1:35">
      <c r="A247" s="199"/>
      <c r="B247" s="200"/>
      <c r="C247" s="201"/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8"/>
      <c r="AH247" s="28"/>
      <c r="AI247" s="28"/>
    </row>
    <row r="248" spans="1:35" ht="15.6">
      <c r="A248" s="27"/>
      <c r="B248" s="232"/>
      <c r="C248" s="235"/>
      <c r="D248" s="235"/>
      <c r="E248" s="235"/>
      <c r="F248" s="235"/>
      <c r="G248" s="235"/>
      <c r="H248" s="235"/>
      <c r="I248" s="235"/>
      <c r="J248" s="235"/>
      <c r="K248" s="235"/>
      <c r="L248" s="235"/>
      <c r="M248" s="235"/>
      <c r="N248" s="235"/>
      <c r="O248" s="235"/>
      <c r="P248" s="235"/>
      <c r="Q248" s="235"/>
      <c r="R248" s="235"/>
      <c r="S248" s="235"/>
      <c r="T248" s="235"/>
      <c r="U248" s="235"/>
      <c r="V248" s="235"/>
      <c r="W248" s="235"/>
      <c r="X248" s="235"/>
      <c r="Y248" s="235"/>
      <c r="Z248" s="235"/>
      <c r="AA248" s="235"/>
      <c r="AB248" s="235"/>
      <c r="AC248" s="235"/>
      <c r="AD248" s="235"/>
      <c r="AE248" s="235"/>
      <c r="AF248" s="235"/>
      <c r="AG248" s="28"/>
      <c r="AH248" s="28"/>
      <c r="AI248" s="28"/>
    </row>
    <row r="249" spans="1:35" ht="15.6">
      <c r="A249" s="27"/>
      <c r="B249" s="222"/>
      <c r="C249" s="222"/>
      <c r="D249" s="42"/>
      <c r="E249" s="42"/>
      <c r="F249" s="42"/>
      <c r="G249" s="42"/>
      <c r="H249" s="42"/>
      <c r="I249" s="42"/>
      <c r="J249" s="42"/>
      <c r="K249" s="38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28"/>
      <c r="AH249" s="28"/>
      <c r="AI249" s="28"/>
    </row>
    <row r="250" spans="1:35">
      <c r="A250" s="32"/>
      <c r="B250" s="126"/>
      <c r="C250" s="106"/>
      <c r="D250" s="33"/>
      <c r="E250" s="33"/>
      <c r="F250" s="33"/>
      <c r="G250" s="33"/>
      <c r="H250" s="33"/>
      <c r="I250" s="33"/>
      <c r="J250" s="33"/>
      <c r="K250" s="126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28"/>
      <c r="AH250" s="28"/>
      <c r="AI250" s="28"/>
    </row>
    <row r="251" spans="1:35">
      <c r="A251" s="32"/>
      <c r="B251" s="126"/>
      <c r="C251" s="106"/>
      <c r="D251" s="33"/>
      <c r="E251" s="33"/>
      <c r="F251" s="33"/>
      <c r="G251" s="33"/>
      <c r="H251" s="33"/>
      <c r="I251" s="33"/>
      <c r="J251" s="33"/>
      <c r="K251" s="126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28"/>
      <c r="AH251" s="28"/>
      <c r="AI251" s="28"/>
    </row>
    <row r="252" spans="1:35">
      <c r="A252" s="32"/>
      <c r="B252" s="161"/>
      <c r="C252" s="109"/>
      <c r="D252" s="161"/>
      <c r="E252" s="161"/>
      <c r="F252" s="161"/>
      <c r="G252" s="161"/>
      <c r="H252" s="161"/>
      <c r="I252" s="161"/>
      <c r="J252" s="161"/>
      <c r="K252" s="161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28"/>
      <c r="AH252" s="28"/>
      <c r="AI252" s="28"/>
    </row>
    <row r="253" spans="1:35">
      <c r="A253" s="32"/>
      <c r="B253" s="126"/>
      <c r="C253" s="106"/>
      <c r="D253" s="33"/>
      <c r="E253" s="33"/>
      <c r="F253" s="33"/>
      <c r="G253" s="33"/>
      <c r="H253" s="33"/>
      <c r="I253" s="33"/>
      <c r="J253" s="33"/>
      <c r="K253" s="126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28"/>
      <c r="AH253" s="28"/>
      <c r="AI253" s="28"/>
    </row>
    <row r="254" spans="1:35">
      <c r="A254" s="32"/>
      <c r="B254" s="126"/>
      <c r="C254" s="106"/>
      <c r="D254" s="33"/>
      <c r="E254" s="33"/>
      <c r="F254" s="33"/>
      <c r="G254" s="33"/>
      <c r="H254" s="33"/>
      <c r="I254" s="33"/>
      <c r="J254" s="33"/>
      <c r="K254" s="126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28"/>
      <c r="AH254" s="28"/>
      <c r="AI254" s="28"/>
    </row>
    <row r="255" spans="1:35">
      <c r="A255" s="199"/>
      <c r="B255" s="200"/>
      <c r="C255" s="201"/>
      <c r="D255" s="200"/>
      <c r="E255" s="200"/>
      <c r="F255" s="200"/>
      <c r="G255" s="200"/>
      <c r="H255" s="200"/>
      <c r="I255" s="200"/>
      <c r="J255" s="200"/>
      <c r="K255" s="200"/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0"/>
      <c r="AA255" s="200"/>
      <c r="AB255" s="200"/>
      <c r="AC255" s="200"/>
      <c r="AD255" s="200"/>
      <c r="AE255" s="200"/>
      <c r="AF255" s="200"/>
      <c r="AG255" s="28"/>
      <c r="AH255" s="28"/>
      <c r="AI255" s="28"/>
    </row>
    <row r="256" spans="1:35" ht="15.6">
      <c r="A256" s="113"/>
      <c r="B256" s="232"/>
      <c r="C256" s="235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35"/>
      <c r="W256" s="235"/>
      <c r="X256" s="235"/>
      <c r="Y256" s="235"/>
      <c r="Z256" s="235"/>
      <c r="AA256" s="235"/>
      <c r="AB256" s="235"/>
      <c r="AC256" s="235"/>
      <c r="AD256" s="235"/>
      <c r="AE256" s="235"/>
      <c r="AF256" s="235"/>
      <c r="AG256" s="28"/>
      <c r="AH256" s="28"/>
      <c r="AI256" s="28"/>
    </row>
    <row r="257" spans="1:223">
      <c r="A257" s="112"/>
      <c r="B257" s="109"/>
      <c r="C257" s="109"/>
      <c r="D257" s="105"/>
      <c r="E257" s="105"/>
      <c r="F257" s="105"/>
      <c r="G257" s="105"/>
      <c r="H257" s="105"/>
      <c r="I257" s="105"/>
      <c r="J257" s="105"/>
      <c r="K257" s="110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28"/>
      <c r="AH257" s="28"/>
      <c r="AI257" s="28"/>
    </row>
    <row r="258" spans="1:223" s="172" customFormat="1">
      <c r="A258" s="32"/>
      <c r="B258" s="126"/>
      <c r="C258" s="106"/>
      <c r="D258" s="33"/>
      <c r="E258" s="33"/>
      <c r="F258" s="33"/>
      <c r="G258" s="33"/>
      <c r="H258" s="33"/>
      <c r="I258" s="33"/>
      <c r="J258" s="91"/>
      <c r="K258" s="126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  <c r="FU258" s="28"/>
      <c r="FV258" s="28"/>
      <c r="FW258" s="28"/>
      <c r="FX258" s="28"/>
      <c r="FY258" s="28"/>
      <c r="FZ258" s="28"/>
      <c r="GA258" s="28"/>
      <c r="GB258" s="28"/>
      <c r="GC258" s="28"/>
      <c r="GD258" s="28"/>
      <c r="GE258" s="28"/>
      <c r="GF258" s="28"/>
      <c r="GG258" s="28"/>
      <c r="GH258" s="28"/>
      <c r="GI258" s="28"/>
      <c r="GJ258" s="28"/>
      <c r="GK258" s="28"/>
      <c r="GL258" s="28"/>
      <c r="GM258" s="28"/>
      <c r="GN258" s="28"/>
      <c r="GO258" s="28"/>
      <c r="GP258" s="28"/>
      <c r="GQ258" s="28"/>
      <c r="GR258" s="28"/>
      <c r="GS258" s="28"/>
      <c r="GT258" s="28"/>
      <c r="GU258" s="28"/>
      <c r="GV258" s="28"/>
      <c r="GW258" s="28"/>
      <c r="GX258" s="28"/>
      <c r="GY258" s="28"/>
      <c r="GZ258" s="28"/>
      <c r="HA258" s="28"/>
      <c r="HB258" s="28"/>
      <c r="HC258" s="28"/>
      <c r="HD258" s="28"/>
      <c r="HE258" s="28"/>
      <c r="HF258" s="28"/>
      <c r="HG258" s="28"/>
      <c r="HH258" s="28"/>
      <c r="HI258" s="28"/>
      <c r="HJ258" s="28"/>
      <c r="HK258" s="28"/>
      <c r="HL258" s="28"/>
      <c r="HM258" s="28"/>
      <c r="HN258" s="28"/>
      <c r="HO258" s="28"/>
    </row>
    <row r="259" spans="1:223" s="172" customFormat="1">
      <c r="A259" s="32"/>
      <c r="B259" s="126"/>
      <c r="C259" s="106"/>
      <c r="D259" s="33"/>
      <c r="E259" s="33"/>
      <c r="F259" s="33"/>
      <c r="G259" s="33"/>
      <c r="H259" s="33"/>
      <c r="I259" s="33"/>
      <c r="J259" s="91"/>
      <c r="K259" s="126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  <c r="FU259" s="28"/>
      <c r="FV259" s="28"/>
      <c r="FW259" s="28"/>
      <c r="FX259" s="28"/>
      <c r="FY259" s="28"/>
      <c r="FZ259" s="28"/>
      <c r="GA259" s="28"/>
      <c r="GB259" s="28"/>
      <c r="GC259" s="28"/>
      <c r="GD259" s="28"/>
      <c r="GE259" s="28"/>
      <c r="GF259" s="28"/>
      <c r="GG259" s="28"/>
      <c r="GH259" s="28"/>
      <c r="GI259" s="28"/>
      <c r="GJ259" s="28"/>
      <c r="GK259" s="28"/>
      <c r="GL259" s="28"/>
      <c r="GM259" s="28"/>
      <c r="GN259" s="28"/>
      <c r="GO259" s="28"/>
      <c r="GP259" s="28"/>
      <c r="GQ259" s="28"/>
      <c r="GR259" s="28"/>
      <c r="GS259" s="28"/>
      <c r="GT259" s="28"/>
      <c r="GU259" s="28"/>
      <c r="GV259" s="28"/>
      <c r="GW259" s="28"/>
      <c r="GX259" s="28"/>
      <c r="GY259" s="28"/>
      <c r="GZ259" s="28"/>
      <c r="HA259" s="28"/>
      <c r="HB259" s="28"/>
      <c r="HC259" s="28"/>
      <c r="HD259" s="28"/>
      <c r="HE259" s="28"/>
      <c r="HF259" s="28"/>
      <c r="HG259" s="28"/>
      <c r="HH259" s="28"/>
      <c r="HI259" s="28"/>
      <c r="HJ259" s="28"/>
      <c r="HK259" s="28"/>
      <c r="HL259" s="28"/>
      <c r="HM259" s="28"/>
      <c r="HN259" s="28"/>
      <c r="HO259" s="28"/>
    </row>
    <row r="260" spans="1:223">
      <c r="A260" s="32"/>
      <c r="B260" s="126"/>
      <c r="C260" s="106"/>
      <c r="D260" s="33"/>
      <c r="E260" s="33"/>
      <c r="F260" s="33"/>
      <c r="G260" s="33"/>
      <c r="H260" s="33"/>
      <c r="I260" s="33"/>
      <c r="J260" s="91"/>
      <c r="K260" s="126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28"/>
      <c r="AH260" s="28"/>
      <c r="AI260" s="28"/>
    </row>
    <row r="261" spans="1:223">
      <c r="A261" s="32"/>
      <c r="B261" s="126"/>
      <c r="C261" s="106"/>
      <c r="D261" s="33"/>
      <c r="E261" s="33"/>
      <c r="F261" s="33"/>
      <c r="G261" s="33"/>
      <c r="H261" s="33"/>
      <c r="I261" s="33"/>
      <c r="J261" s="91"/>
      <c r="K261" s="126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28"/>
      <c r="AH261" s="28"/>
      <c r="AI261" s="28"/>
    </row>
    <row r="262" spans="1:223">
      <c r="A262" s="32"/>
      <c r="B262" s="126"/>
      <c r="C262" s="106"/>
      <c r="D262" s="33"/>
      <c r="E262" s="33"/>
      <c r="F262" s="33"/>
      <c r="G262" s="33"/>
      <c r="H262" s="33"/>
      <c r="I262" s="33"/>
      <c r="J262" s="91"/>
      <c r="K262" s="126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28"/>
      <c r="AH262" s="28"/>
      <c r="AI262" s="28"/>
    </row>
    <row r="263" spans="1:223">
      <c r="A263" s="97"/>
      <c r="B263" s="158"/>
      <c r="C263" s="158"/>
      <c r="D263" s="161"/>
      <c r="E263" s="161"/>
      <c r="F263" s="161"/>
      <c r="G263" s="161"/>
      <c r="H263" s="161"/>
      <c r="I263" s="161"/>
      <c r="J263" s="110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28"/>
      <c r="AH263" s="28"/>
      <c r="AI263" s="28"/>
    </row>
    <row r="264" spans="1:223" s="123" customFormat="1" ht="15.6">
      <c r="A264" s="27"/>
      <c r="B264" s="222"/>
      <c r="C264" s="222"/>
      <c r="D264" s="194"/>
      <c r="E264" s="194"/>
      <c r="F264" s="194"/>
      <c r="G264" s="194"/>
      <c r="H264" s="194"/>
      <c r="I264" s="194"/>
      <c r="J264" s="180"/>
      <c r="K264" s="9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1"/>
      <c r="BB264" s="121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1"/>
      <c r="BZ264" s="121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1"/>
      <c r="CM264" s="121"/>
      <c r="CN264" s="121"/>
      <c r="CO264" s="121"/>
      <c r="CP264" s="121"/>
      <c r="CQ264" s="121"/>
      <c r="CR264" s="121"/>
      <c r="CS264" s="121"/>
      <c r="CT264" s="121"/>
      <c r="CU264" s="121"/>
      <c r="CV264" s="121"/>
      <c r="CW264" s="121"/>
      <c r="CX264" s="121"/>
      <c r="CY264" s="121"/>
      <c r="CZ264" s="121"/>
      <c r="DA264" s="121"/>
      <c r="DB264" s="121"/>
      <c r="DC264" s="121"/>
      <c r="DD264" s="121"/>
      <c r="DE264" s="121"/>
      <c r="DF264" s="121"/>
      <c r="DG264" s="121"/>
      <c r="DH264" s="121"/>
      <c r="DI264" s="121"/>
      <c r="DJ264" s="121"/>
      <c r="DK264" s="121"/>
      <c r="DL264" s="121"/>
      <c r="DM264" s="121"/>
      <c r="DN264" s="121"/>
      <c r="DO264" s="121"/>
      <c r="DP264" s="121"/>
      <c r="DQ264" s="121"/>
      <c r="DR264" s="121"/>
      <c r="DS264" s="121"/>
      <c r="DT264" s="121"/>
      <c r="DU264" s="121"/>
      <c r="DV264" s="121"/>
      <c r="DW264" s="121"/>
      <c r="DX264" s="121"/>
      <c r="DY264" s="121"/>
      <c r="DZ264" s="121"/>
      <c r="EA264" s="121"/>
      <c r="EB264" s="121"/>
      <c r="EC264" s="121"/>
      <c r="ED264" s="121"/>
      <c r="EE264" s="121"/>
      <c r="EF264" s="121"/>
      <c r="EG264" s="121"/>
      <c r="EH264" s="121"/>
      <c r="EI264" s="121"/>
      <c r="EJ264" s="121"/>
      <c r="EK264" s="121"/>
      <c r="EL264" s="121"/>
      <c r="EM264" s="121"/>
      <c r="EN264" s="121"/>
      <c r="EO264" s="121"/>
      <c r="EP264" s="121"/>
      <c r="EQ264" s="121"/>
      <c r="ER264" s="121"/>
      <c r="ES264" s="121"/>
      <c r="ET264" s="121"/>
      <c r="EU264" s="121"/>
      <c r="EV264" s="121"/>
      <c r="EW264" s="121"/>
      <c r="EX264" s="121"/>
      <c r="EY264" s="121"/>
      <c r="EZ264" s="121"/>
      <c r="FA264" s="121"/>
      <c r="FB264" s="121"/>
      <c r="FC264" s="121"/>
      <c r="FD264" s="121"/>
      <c r="FE264" s="121"/>
      <c r="FF264" s="121"/>
      <c r="FG264" s="121"/>
      <c r="FH264" s="121"/>
      <c r="FI264" s="121"/>
      <c r="FJ264" s="121"/>
      <c r="FK264" s="121"/>
      <c r="FL264" s="121"/>
      <c r="FM264" s="121"/>
      <c r="FN264" s="121"/>
      <c r="FO264" s="121"/>
      <c r="FP264" s="121"/>
      <c r="FQ264" s="121"/>
      <c r="FR264" s="121"/>
      <c r="FS264" s="121"/>
      <c r="FT264" s="121"/>
      <c r="FU264" s="121"/>
      <c r="FV264" s="121"/>
      <c r="FW264" s="121"/>
      <c r="FX264" s="121"/>
      <c r="FY264" s="121"/>
      <c r="FZ264" s="121"/>
      <c r="GA264" s="121"/>
      <c r="GB264" s="121"/>
      <c r="GC264" s="121"/>
      <c r="GD264" s="121"/>
      <c r="GE264" s="121"/>
      <c r="GF264" s="121"/>
      <c r="GG264" s="121"/>
      <c r="GH264" s="121"/>
      <c r="GI264" s="121"/>
      <c r="GJ264" s="121"/>
      <c r="GK264" s="121"/>
      <c r="GL264" s="121"/>
      <c r="GM264" s="121"/>
      <c r="GN264" s="121"/>
      <c r="GO264" s="121"/>
      <c r="GP264" s="121"/>
      <c r="GQ264" s="121"/>
      <c r="GR264" s="121"/>
      <c r="GS264" s="121"/>
      <c r="GT264" s="121"/>
      <c r="GU264" s="121"/>
      <c r="GV264" s="121"/>
      <c r="GW264" s="121"/>
      <c r="GX264" s="121"/>
      <c r="GY264" s="121"/>
      <c r="GZ264" s="121"/>
      <c r="HA264" s="121"/>
      <c r="HB264" s="121"/>
      <c r="HC264" s="121"/>
      <c r="HD264" s="121"/>
      <c r="HE264" s="121"/>
      <c r="HF264" s="121"/>
      <c r="HG264" s="121"/>
      <c r="HH264" s="121"/>
      <c r="HI264" s="121"/>
      <c r="HJ264" s="121"/>
      <c r="HK264" s="121"/>
      <c r="HL264" s="121"/>
      <c r="HM264" s="121"/>
      <c r="HN264" s="121"/>
      <c r="HO264" s="121"/>
    </row>
    <row r="265" spans="1:223">
      <c r="A265" s="97"/>
      <c r="B265" s="158"/>
      <c r="C265" s="158"/>
      <c r="D265" s="161"/>
      <c r="E265" s="161"/>
      <c r="F265" s="161"/>
      <c r="G265" s="161"/>
      <c r="H265" s="161"/>
      <c r="I265" s="161"/>
      <c r="J265" s="110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28"/>
      <c r="AH265" s="28"/>
      <c r="AI265" s="28"/>
    </row>
    <row r="266" spans="1:223" s="28" customFormat="1">
      <c r="A266" s="190"/>
      <c r="B266" s="191"/>
      <c r="C266" s="158"/>
      <c r="D266" s="161"/>
      <c r="E266" s="192"/>
      <c r="F266" s="192"/>
      <c r="G266" s="192"/>
      <c r="H266" s="192"/>
      <c r="I266" s="192"/>
      <c r="J266" s="193"/>
      <c r="K266" s="193"/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  <c r="AA266" s="192"/>
      <c r="AB266" s="192"/>
      <c r="AC266" s="192"/>
      <c r="AD266" s="192"/>
      <c r="AE266" s="192"/>
      <c r="AF266" s="192"/>
    </row>
    <row r="267" spans="1:223" s="172" customFormat="1">
      <c r="A267" s="190"/>
      <c r="B267" s="191"/>
      <c r="C267" s="158"/>
      <c r="D267" s="161"/>
      <c r="E267" s="192"/>
      <c r="F267" s="192"/>
      <c r="G267" s="192"/>
      <c r="H267" s="192"/>
      <c r="I267" s="192"/>
      <c r="J267" s="193"/>
      <c r="K267" s="193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192"/>
      <c r="AE267" s="192"/>
      <c r="AF267" s="192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28"/>
      <c r="FZ267" s="28"/>
      <c r="GA267" s="28"/>
      <c r="GB267" s="28"/>
      <c r="GC267" s="28"/>
      <c r="GD267" s="28"/>
      <c r="GE267" s="28"/>
      <c r="GF267" s="28"/>
      <c r="GG267" s="28"/>
      <c r="GH267" s="28"/>
      <c r="GI267" s="28"/>
      <c r="GJ267" s="28"/>
      <c r="GK267" s="28"/>
      <c r="GL267" s="28"/>
      <c r="GM267" s="28"/>
      <c r="GN267" s="28"/>
      <c r="GO267" s="28"/>
      <c r="GP267" s="28"/>
      <c r="GQ267" s="28"/>
      <c r="GR267" s="28"/>
      <c r="GS267" s="28"/>
      <c r="GT267" s="28"/>
      <c r="GU267" s="28"/>
      <c r="GV267" s="28"/>
      <c r="GW267" s="28"/>
      <c r="GX267" s="28"/>
      <c r="GY267" s="28"/>
      <c r="GZ267" s="28"/>
      <c r="HA267" s="28"/>
      <c r="HB267" s="28"/>
      <c r="HC267" s="28"/>
      <c r="HD267" s="28"/>
      <c r="HE267" s="28"/>
      <c r="HF267" s="28"/>
      <c r="HG267" s="28"/>
      <c r="HH267" s="28"/>
      <c r="HI267" s="28"/>
      <c r="HJ267" s="28"/>
      <c r="HK267" s="28"/>
      <c r="HL267" s="28"/>
      <c r="HM267" s="28"/>
      <c r="HN267" s="28"/>
      <c r="HO267" s="28"/>
    </row>
    <row r="268" spans="1:223" s="172" customFormat="1">
      <c r="A268" s="190"/>
      <c r="B268" s="191"/>
      <c r="C268" s="158"/>
      <c r="D268" s="161"/>
      <c r="E268" s="192"/>
      <c r="F268" s="192"/>
      <c r="G268" s="192"/>
      <c r="H268" s="192"/>
      <c r="I268" s="192"/>
      <c r="J268" s="193"/>
      <c r="K268" s="193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192"/>
      <c r="AE268" s="192"/>
      <c r="AF268" s="192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  <c r="FU268" s="28"/>
      <c r="FV268" s="28"/>
      <c r="FW268" s="28"/>
      <c r="FX268" s="28"/>
      <c r="FY268" s="28"/>
      <c r="FZ268" s="28"/>
      <c r="GA268" s="28"/>
      <c r="GB268" s="28"/>
      <c r="GC268" s="28"/>
      <c r="GD268" s="28"/>
      <c r="GE268" s="28"/>
      <c r="GF268" s="28"/>
      <c r="GG268" s="28"/>
      <c r="GH268" s="28"/>
      <c r="GI268" s="28"/>
      <c r="GJ268" s="28"/>
      <c r="GK268" s="28"/>
      <c r="GL268" s="28"/>
      <c r="GM268" s="28"/>
      <c r="GN268" s="28"/>
      <c r="GO268" s="28"/>
      <c r="GP268" s="28"/>
      <c r="GQ268" s="28"/>
      <c r="GR268" s="28"/>
      <c r="GS268" s="28"/>
      <c r="GT268" s="28"/>
      <c r="GU268" s="28"/>
      <c r="GV268" s="28"/>
      <c r="GW268" s="28"/>
      <c r="GX268" s="28"/>
      <c r="GY268" s="28"/>
      <c r="GZ268" s="28"/>
      <c r="HA268" s="28"/>
      <c r="HB268" s="28"/>
      <c r="HC268" s="28"/>
      <c r="HD268" s="28"/>
      <c r="HE268" s="28"/>
      <c r="HF268" s="28"/>
      <c r="HG268" s="28"/>
      <c r="HH268" s="28"/>
      <c r="HI268" s="28"/>
      <c r="HJ268" s="28"/>
      <c r="HK268" s="28"/>
      <c r="HL268" s="28"/>
      <c r="HM268" s="28"/>
      <c r="HN268" s="28"/>
      <c r="HO268" s="28"/>
    </row>
    <row r="269" spans="1:223" s="172" customFormat="1">
      <c r="A269" s="190"/>
      <c r="B269" s="191"/>
      <c r="C269" s="158"/>
      <c r="D269" s="161"/>
      <c r="E269" s="192"/>
      <c r="F269" s="192"/>
      <c r="G269" s="192"/>
      <c r="H269" s="192"/>
      <c r="I269" s="192"/>
      <c r="J269" s="193"/>
      <c r="K269" s="193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192"/>
      <c r="AE269" s="192"/>
      <c r="AF269" s="192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  <c r="FU269" s="28"/>
      <c r="FV269" s="28"/>
      <c r="FW269" s="28"/>
      <c r="FX269" s="28"/>
      <c r="FY269" s="28"/>
      <c r="FZ269" s="28"/>
      <c r="GA269" s="28"/>
      <c r="GB269" s="28"/>
      <c r="GC269" s="28"/>
      <c r="GD269" s="28"/>
      <c r="GE269" s="28"/>
      <c r="GF269" s="28"/>
      <c r="GG269" s="28"/>
      <c r="GH269" s="28"/>
      <c r="GI269" s="28"/>
      <c r="GJ269" s="28"/>
      <c r="GK269" s="28"/>
      <c r="GL269" s="28"/>
      <c r="GM269" s="28"/>
      <c r="GN269" s="28"/>
      <c r="GO269" s="28"/>
      <c r="GP269" s="28"/>
      <c r="GQ269" s="28"/>
      <c r="GR269" s="28"/>
      <c r="GS269" s="28"/>
      <c r="GT269" s="28"/>
      <c r="GU269" s="28"/>
      <c r="GV269" s="28"/>
      <c r="GW269" s="28"/>
      <c r="GX269" s="28"/>
      <c r="GY269" s="28"/>
      <c r="GZ269" s="28"/>
      <c r="HA269" s="28"/>
      <c r="HB269" s="28"/>
      <c r="HC269" s="28"/>
      <c r="HD269" s="28"/>
      <c r="HE269" s="28"/>
      <c r="HF269" s="28"/>
      <c r="HG269" s="28"/>
      <c r="HH269" s="28"/>
      <c r="HI269" s="28"/>
      <c r="HJ269" s="28"/>
      <c r="HK269" s="28"/>
      <c r="HL269" s="28"/>
      <c r="HM269" s="28"/>
      <c r="HN269" s="28"/>
      <c r="HO269" s="28"/>
    </row>
    <row r="270" spans="1:223" s="172" customFormat="1">
      <c r="A270" s="190"/>
      <c r="B270" s="191"/>
      <c r="C270" s="158"/>
      <c r="D270" s="161"/>
      <c r="E270" s="192"/>
      <c r="F270" s="192"/>
      <c r="G270" s="192"/>
      <c r="H270" s="192"/>
      <c r="I270" s="192"/>
      <c r="J270" s="193"/>
      <c r="K270" s="193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  <c r="AA270" s="192"/>
      <c r="AB270" s="192"/>
      <c r="AC270" s="192"/>
      <c r="AD270" s="192"/>
      <c r="AE270" s="192"/>
      <c r="AF270" s="192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  <c r="FU270" s="28"/>
      <c r="FV270" s="28"/>
      <c r="FW270" s="28"/>
      <c r="FX270" s="28"/>
      <c r="FY270" s="28"/>
      <c r="FZ270" s="28"/>
      <c r="GA270" s="28"/>
      <c r="GB270" s="28"/>
      <c r="GC270" s="28"/>
      <c r="GD270" s="28"/>
      <c r="GE270" s="28"/>
      <c r="GF270" s="28"/>
      <c r="GG270" s="28"/>
      <c r="GH270" s="28"/>
      <c r="GI270" s="28"/>
      <c r="GJ270" s="28"/>
      <c r="GK270" s="28"/>
      <c r="GL270" s="28"/>
      <c r="GM270" s="28"/>
      <c r="GN270" s="28"/>
      <c r="GO270" s="28"/>
      <c r="GP270" s="28"/>
      <c r="GQ270" s="28"/>
      <c r="GR270" s="28"/>
      <c r="GS270" s="28"/>
      <c r="GT270" s="28"/>
      <c r="GU270" s="28"/>
      <c r="GV270" s="28"/>
      <c r="GW270" s="28"/>
      <c r="GX270" s="28"/>
      <c r="GY270" s="28"/>
      <c r="GZ270" s="28"/>
      <c r="HA270" s="28"/>
      <c r="HB270" s="28"/>
      <c r="HC270" s="28"/>
      <c r="HD270" s="28"/>
      <c r="HE270" s="28"/>
      <c r="HF270" s="28"/>
      <c r="HG270" s="28"/>
      <c r="HH270" s="28"/>
      <c r="HI270" s="28"/>
      <c r="HJ270" s="28"/>
      <c r="HK270" s="28"/>
      <c r="HL270" s="28"/>
      <c r="HM270" s="28"/>
      <c r="HN270" s="28"/>
      <c r="HO270" s="28"/>
    </row>
    <row r="271" spans="1:223">
      <c r="A271" s="190"/>
      <c r="B271" s="191"/>
      <c r="C271" s="158"/>
      <c r="D271" s="161"/>
      <c r="E271" s="192"/>
      <c r="F271" s="192"/>
      <c r="G271" s="192"/>
      <c r="H271" s="192"/>
      <c r="I271" s="192"/>
      <c r="J271" s="193"/>
      <c r="K271" s="193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  <c r="AA271" s="192"/>
      <c r="AB271" s="192"/>
      <c r="AC271" s="192"/>
      <c r="AD271" s="192"/>
      <c r="AE271" s="192"/>
      <c r="AF271" s="192"/>
      <c r="AG271" s="28"/>
      <c r="AH271" s="28"/>
      <c r="AI271" s="28"/>
    </row>
    <row r="272" spans="1:223">
      <c r="A272" s="190"/>
      <c r="B272" s="191"/>
      <c r="C272" s="158"/>
      <c r="D272" s="161"/>
      <c r="E272" s="192"/>
      <c r="F272" s="192"/>
      <c r="G272" s="192"/>
      <c r="H272" s="192"/>
      <c r="I272" s="192"/>
      <c r="J272" s="193"/>
      <c r="K272" s="193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  <c r="AA272" s="192"/>
      <c r="AB272" s="192"/>
      <c r="AC272" s="192"/>
      <c r="AD272" s="192"/>
      <c r="AE272" s="192"/>
      <c r="AF272" s="192"/>
      <c r="AG272" s="28"/>
      <c r="AH272" s="28"/>
      <c r="AI272" s="28"/>
    </row>
    <row r="273" spans="1:223">
      <c r="A273" s="190"/>
      <c r="B273" s="191"/>
      <c r="C273" s="158"/>
      <c r="D273" s="161"/>
      <c r="E273" s="192"/>
      <c r="F273" s="192"/>
      <c r="G273" s="192"/>
      <c r="H273" s="192"/>
      <c r="I273" s="192"/>
      <c r="J273" s="193"/>
      <c r="K273" s="193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  <c r="AA273" s="192"/>
      <c r="AB273" s="192"/>
      <c r="AC273" s="192"/>
      <c r="AD273" s="192"/>
      <c r="AE273" s="192"/>
      <c r="AF273" s="192"/>
      <c r="AG273" s="28"/>
      <c r="AH273" s="28"/>
      <c r="AI273" s="28"/>
    </row>
    <row r="274" spans="1:223">
      <c r="A274" s="97"/>
      <c r="B274" s="158"/>
      <c r="C274" s="158"/>
      <c r="D274" s="161"/>
      <c r="E274" s="161"/>
      <c r="F274" s="161"/>
      <c r="G274" s="161"/>
      <c r="H274" s="161"/>
      <c r="I274" s="161"/>
      <c r="J274" s="110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28"/>
      <c r="AH274" s="28"/>
      <c r="AI274" s="28"/>
    </row>
    <row r="275" spans="1:223" s="123" customFormat="1" ht="15.6">
      <c r="A275" s="175"/>
      <c r="B275" s="222"/>
      <c r="C275" s="222"/>
      <c r="D275" s="195"/>
      <c r="E275" s="194"/>
      <c r="F275" s="194"/>
      <c r="G275" s="194"/>
      <c r="H275" s="194"/>
      <c r="I275" s="194"/>
      <c r="J275" s="159"/>
      <c r="K275" s="9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21"/>
      <c r="AV275" s="121"/>
      <c r="AW275" s="121"/>
      <c r="AX275" s="121"/>
      <c r="AY275" s="121"/>
      <c r="AZ275" s="121"/>
      <c r="BA275" s="121"/>
      <c r="BB275" s="121"/>
      <c r="BC275" s="121"/>
      <c r="BD275" s="121"/>
      <c r="BE275" s="121"/>
      <c r="BF275" s="121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21"/>
      <c r="BS275" s="121"/>
      <c r="BT275" s="121"/>
      <c r="BU275" s="121"/>
      <c r="BV275" s="121"/>
      <c r="BW275" s="121"/>
      <c r="BX275" s="121"/>
      <c r="BY275" s="121"/>
      <c r="BZ275" s="121"/>
      <c r="CA275" s="121"/>
      <c r="CB275" s="121"/>
      <c r="CC275" s="121"/>
      <c r="CD275" s="121"/>
      <c r="CE275" s="121"/>
      <c r="CF275" s="121"/>
      <c r="CG275" s="121"/>
      <c r="CH275" s="121"/>
      <c r="CI275" s="121"/>
      <c r="CJ275" s="121"/>
      <c r="CK275" s="121"/>
      <c r="CL275" s="121"/>
      <c r="CM275" s="121"/>
      <c r="CN275" s="121"/>
      <c r="CO275" s="121"/>
      <c r="CP275" s="121"/>
      <c r="CQ275" s="121"/>
      <c r="CR275" s="121"/>
      <c r="CS275" s="121"/>
      <c r="CT275" s="121"/>
      <c r="CU275" s="121"/>
      <c r="CV275" s="121"/>
      <c r="CW275" s="121"/>
      <c r="CX275" s="121"/>
      <c r="CY275" s="121"/>
      <c r="CZ275" s="121"/>
      <c r="DA275" s="121"/>
      <c r="DB275" s="121"/>
      <c r="DC275" s="121"/>
      <c r="DD275" s="121"/>
      <c r="DE275" s="121"/>
      <c r="DF275" s="121"/>
      <c r="DG275" s="121"/>
      <c r="DH275" s="121"/>
      <c r="DI275" s="121"/>
      <c r="DJ275" s="121"/>
      <c r="DK275" s="121"/>
      <c r="DL275" s="121"/>
      <c r="DM275" s="121"/>
      <c r="DN275" s="121"/>
      <c r="DO275" s="121"/>
      <c r="DP275" s="121"/>
      <c r="DQ275" s="121"/>
      <c r="DR275" s="121"/>
      <c r="DS275" s="121"/>
      <c r="DT275" s="121"/>
      <c r="DU275" s="121"/>
      <c r="DV275" s="121"/>
      <c r="DW275" s="121"/>
      <c r="DX275" s="121"/>
      <c r="DY275" s="121"/>
      <c r="DZ275" s="121"/>
      <c r="EA275" s="121"/>
      <c r="EB275" s="121"/>
      <c r="EC275" s="121"/>
      <c r="ED275" s="121"/>
      <c r="EE275" s="121"/>
      <c r="EF275" s="121"/>
      <c r="EG275" s="121"/>
      <c r="EH275" s="121"/>
      <c r="EI275" s="121"/>
      <c r="EJ275" s="121"/>
      <c r="EK275" s="121"/>
      <c r="EL275" s="121"/>
      <c r="EM275" s="121"/>
      <c r="EN275" s="121"/>
      <c r="EO275" s="121"/>
      <c r="EP275" s="121"/>
      <c r="EQ275" s="121"/>
      <c r="ER275" s="121"/>
      <c r="ES275" s="121"/>
      <c r="ET275" s="121"/>
      <c r="EU275" s="121"/>
      <c r="EV275" s="121"/>
      <c r="EW275" s="121"/>
      <c r="EX275" s="121"/>
      <c r="EY275" s="121"/>
      <c r="EZ275" s="121"/>
      <c r="FA275" s="121"/>
      <c r="FB275" s="121"/>
      <c r="FC275" s="121"/>
      <c r="FD275" s="121"/>
      <c r="FE275" s="121"/>
      <c r="FF275" s="121"/>
      <c r="FG275" s="121"/>
      <c r="FH275" s="121"/>
      <c r="FI275" s="121"/>
      <c r="FJ275" s="121"/>
      <c r="FK275" s="121"/>
      <c r="FL275" s="121"/>
      <c r="FM275" s="121"/>
      <c r="FN275" s="121"/>
      <c r="FO275" s="121"/>
      <c r="FP275" s="121"/>
      <c r="FQ275" s="121"/>
      <c r="FR275" s="121"/>
      <c r="FS275" s="121"/>
      <c r="FT275" s="121"/>
      <c r="FU275" s="121"/>
      <c r="FV275" s="121"/>
      <c r="FW275" s="121"/>
      <c r="FX275" s="121"/>
      <c r="FY275" s="121"/>
      <c r="FZ275" s="121"/>
      <c r="GA275" s="121"/>
      <c r="GB275" s="121"/>
      <c r="GC275" s="121"/>
      <c r="GD275" s="121"/>
      <c r="GE275" s="121"/>
      <c r="GF275" s="121"/>
      <c r="GG275" s="121"/>
      <c r="GH275" s="121"/>
      <c r="GI275" s="121"/>
      <c r="GJ275" s="121"/>
      <c r="GK275" s="121"/>
      <c r="GL275" s="121"/>
      <c r="GM275" s="121"/>
      <c r="GN275" s="121"/>
      <c r="GO275" s="121"/>
      <c r="GP275" s="121"/>
      <c r="GQ275" s="121"/>
      <c r="GR275" s="121"/>
      <c r="GS275" s="121"/>
      <c r="GT275" s="121"/>
      <c r="GU275" s="121"/>
      <c r="GV275" s="121"/>
      <c r="GW275" s="121"/>
      <c r="GX275" s="121"/>
      <c r="GY275" s="121"/>
      <c r="GZ275" s="121"/>
      <c r="HA275" s="121"/>
      <c r="HB275" s="121"/>
      <c r="HC275" s="121"/>
      <c r="HD275" s="121"/>
      <c r="HE275" s="121"/>
      <c r="HF275" s="121"/>
      <c r="HG275" s="121"/>
      <c r="HH275" s="121"/>
      <c r="HI275" s="121"/>
      <c r="HJ275" s="121"/>
      <c r="HK275" s="121"/>
      <c r="HL275" s="121"/>
      <c r="HM275" s="121"/>
      <c r="HN275" s="121"/>
      <c r="HO275" s="121"/>
    </row>
    <row r="276" spans="1:223">
      <c r="A276" s="97"/>
      <c r="B276" s="158"/>
      <c r="C276" s="158"/>
      <c r="D276" s="105"/>
      <c r="E276" s="161"/>
      <c r="F276" s="161"/>
      <c r="G276" s="161"/>
      <c r="H276" s="161"/>
      <c r="I276" s="161"/>
      <c r="J276" s="110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28"/>
      <c r="AH276" s="28"/>
      <c r="AI276" s="28"/>
    </row>
    <row r="277" spans="1:223" s="172" customFormat="1">
      <c r="A277" s="190"/>
      <c r="B277" s="191"/>
      <c r="C277" s="158"/>
      <c r="D277" s="105"/>
      <c r="E277" s="192"/>
      <c r="F277" s="192"/>
      <c r="G277" s="192"/>
      <c r="H277" s="192"/>
      <c r="I277" s="192"/>
      <c r="J277" s="193"/>
      <c r="K277" s="193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  <c r="AA277" s="192"/>
      <c r="AB277" s="192"/>
      <c r="AC277" s="192"/>
      <c r="AD277" s="192"/>
      <c r="AE277" s="192"/>
      <c r="AF277" s="192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  <c r="FU277" s="28"/>
      <c r="FV277" s="28"/>
      <c r="FW277" s="28"/>
      <c r="FX277" s="28"/>
      <c r="FY277" s="28"/>
      <c r="FZ277" s="28"/>
      <c r="GA277" s="28"/>
      <c r="GB277" s="28"/>
      <c r="GC277" s="28"/>
      <c r="GD277" s="28"/>
      <c r="GE277" s="28"/>
      <c r="GF277" s="28"/>
      <c r="GG277" s="28"/>
      <c r="GH277" s="28"/>
      <c r="GI277" s="28"/>
      <c r="GJ277" s="28"/>
      <c r="GK277" s="28"/>
      <c r="GL277" s="28"/>
      <c r="GM277" s="28"/>
      <c r="GN277" s="28"/>
      <c r="GO277" s="28"/>
      <c r="GP277" s="28"/>
      <c r="GQ277" s="28"/>
      <c r="GR277" s="28"/>
      <c r="GS277" s="28"/>
      <c r="GT277" s="28"/>
      <c r="GU277" s="28"/>
      <c r="GV277" s="28"/>
      <c r="GW277" s="28"/>
      <c r="GX277" s="28"/>
      <c r="GY277" s="28"/>
      <c r="GZ277" s="28"/>
      <c r="HA277" s="28"/>
      <c r="HB277" s="28"/>
      <c r="HC277" s="28"/>
      <c r="HD277" s="28"/>
      <c r="HE277" s="28"/>
      <c r="HF277" s="28"/>
      <c r="HG277" s="28"/>
      <c r="HH277" s="28"/>
      <c r="HI277" s="28"/>
      <c r="HJ277" s="28"/>
      <c r="HK277" s="28"/>
      <c r="HL277" s="28"/>
      <c r="HM277" s="28"/>
      <c r="HN277" s="28"/>
      <c r="HO277" s="28"/>
    </row>
    <row r="278" spans="1:223" s="172" customFormat="1">
      <c r="A278" s="190"/>
      <c r="B278" s="191"/>
      <c r="C278" s="158"/>
      <c r="D278" s="105"/>
      <c r="E278" s="192"/>
      <c r="F278" s="192"/>
      <c r="G278" s="192"/>
      <c r="H278" s="192"/>
      <c r="I278" s="192"/>
      <c r="J278" s="193"/>
      <c r="K278" s="193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  <c r="AA278" s="192"/>
      <c r="AB278" s="192"/>
      <c r="AC278" s="192"/>
      <c r="AD278" s="192"/>
      <c r="AE278" s="192"/>
      <c r="AF278" s="192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  <c r="FU278" s="28"/>
      <c r="FV278" s="28"/>
      <c r="FW278" s="28"/>
      <c r="FX278" s="28"/>
      <c r="FY278" s="28"/>
      <c r="FZ278" s="28"/>
      <c r="GA278" s="28"/>
      <c r="GB278" s="28"/>
      <c r="GC278" s="28"/>
      <c r="GD278" s="28"/>
      <c r="GE278" s="28"/>
      <c r="GF278" s="28"/>
      <c r="GG278" s="28"/>
      <c r="GH278" s="28"/>
      <c r="GI278" s="28"/>
      <c r="GJ278" s="28"/>
      <c r="GK278" s="28"/>
      <c r="GL278" s="28"/>
      <c r="GM278" s="28"/>
      <c r="GN278" s="28"/>
      <c r="GO278" s="28"/>
      <c r="GP278" s="28"/>
      <c r="GQ278" s="28"/>
      <c r="GR278" s="28"/>
      <c r="GS278" s="28"/>
      <c r="GT278" s="28"/>
      <c r="GU278" s="28"/>
      <c r="GV278" s="28"/>
      <c r="GW278" s="28"/>
      <c r="GX278" s="28"/>
      <c r="GY278" s="28"/>
      <c r="GZ278" s="28"/>
      <c r="HA278" s="28"/>
      <c r="HB278" s="28"/>
      <c r="HC278" s="28"/>
      <c r="HD278" s="28"/>
      <c r="HE278" s="28"/>
      <c r="HF278" s="28"/>
      <c r="HG278" s="28"/>
      <c r="HH278" s="28"/>
      <c r="HI278" s="28"/>
      <c r="HJ278" s="28"/>
      <c r="HK278" s="28"/>
      <c r="HL278" s="28"/>
      <c r="HM278" s="28"/>
      <c r="HN278" s="28"/>
      <c r="HO278" s="28"/>
    </row>
    <row r="279" spans="1:223">
      <c r="A279" s="190"/>
      <c r="B279" s="191"/>
      <c r="C279" s="158"/>
      <c r="D279" s="105"/>
      <c r="E279" s="192"/>
      <c r="F279" s="192"/>
      <c r="G279" s="192"/>
      <c r="H279" s="192"/>
      <c r="I279" s="192"/>
      <c r="J279" s="193"/>
      <c r="K279" s="193"/>
      <c r="L279" s="192"/>
      <c r="M279" s="192"/>
      <c r="N279" s="192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  <c r="Z279" s="192"/>
      <c r="AA279" s="192"/>
      <c r="AB279" s="192"/>
      <c r="AC279" s="192"/>
      <c r="AD279" s="192"/>
      <c r="AE279" s="192"/>
      <c r="AF279" s="192"/>
      <c r="AG279" s="28"/>
      <c r="AH279" s="28"/>
      <c r="AI279" s="28"/>
    </row>
    <row r="280" spans="1:223">
      <c r="A280" s="190"/>
      <c r="B280" s="191"/>
      <c r="C280" s="158"/>
      <c r="D280" s="105"/>
      <c r="E280" s="192"/>
      <c r="F280" s="192"/>
      <c r="G280" s="192"/>
      <c r="H280" s="192"/>
      <c r="I280" s="192"/>
      <c r="J280" s="193"/>
      <c r="K280" s="193"/>
      <c r="L280" s="192"/>
      <c r="M280" s="192"/>
      <c r="N280" s="192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  <c r="Z280" s="192"/>
      <c r="AA280" s="192"/>
      <c r="AB280" s="192"/>
      <c r="AC280" s="192"/>
      <c r="AD280" s="192"/>
      <c r="AE280" s="192"/>
      <c r="AF280" s="192"/>
      <c r="AG280" s="28"/>
      <c r="AH280" s="28"/>
      <c r="AI280" s="28"/>
    </row>
    <row r="281" spans="1:223">
      <c r="A281" s="97"/>
      <c r="B281" s="158"/>
      <c r="C281" s="158"/>
      <c r="D281" s="161"/>
      <c r="E281" s="161"/>
      <c r="F281" s="161"/>
      <c r="G281" s="161"/>
      <c r="H281" s="161"/>
      <c r="I281" s="161"/>
      <c r="J281" s="110"/>
      <c r="K281" s="126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28"/>
      <c r="AH281" s="28"/>
      <c r="AI281" s="28"/>
    </row>
    <row r="282" spans="1:223" s="123" customFormat="1" ht="15.6">
      <c r="A282" s="175"/>
      <c r="B282" s="222"/>
      <c r="C282" s="222"/>
      <c r="D282" s="202"/>
      <c r="E282" s="202"/>
      <c r="F282" s="202"/>
      <c r="G282" s="202"/>
      <c r="H282" s="202"/>
      <c r="I282" s="202"/>
      <c r="J282" s="159"/>
      <c r="K282" s="9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21"/>
      <c r="AV282" s="121"/>
      <c r="AW282" s="121"/>
      <c r="AX282" s="121"/>
      <c r="AY282" s="121"/>
      <c r="AZ282" s="121"/>
      <c r="BA282" s="121"/>
      <c r="BB282" s="121"/>
      <c r="BC282" s="121"/>
      <c r="BD282" s="121"/>
      <c r="BE282" s="121"/>
      <c r="BF282" s="121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21"/>
      <c r="BS282" s="121"/>
      <c r="BT282" s="121"/>
      <c r="BU282" s="121"/>
      <c r="BV282" s="121"/>
      <c r="BW282" s="121"/>
      <c r="BX282" s="121"/>
      <c r="BY282" s="121"/>
      <c r="BZ282" s="121"/>
      <c r="CA282" s="121"/>
      <c r="CB282" s="121"/>
      <c r="CC282" s="121"/>
      <c r="CD282" s="121"/>
      <c r="CE282" s="121"/>
      <c r="CF282" s="121"/>
      <c r="CG282" s="121"/>
      <c r="CH282" s="121"/>
      <c r="CI282" s="121"/>
      <c r="CJ282" s="121"/>
      <c r="CK282" s="121"/>
      <c r="CL282" s="121"/>
      <c r="CM282" s="121"/>
      <c r="CN282" s="121"/>
      <c r="CO282" s="121"/>
      <c r="CP282" s="121"/>
      <c r="CQ282" s="121"/>
      <c r="CR282" s="121"/>
      <c r="CS282" s="121"/>
      <c r="CT282" s="121"/>
      <c r="CU282" s="121"/>
      <c r="CV282" s="121"/>
      <c r="CW282" s="121"/>
      <c r="CX282" s="121"/>
      <c r="CY282" s="121"/>
      <c r="CZ282" s="121"/>
      <c r="DA282" s="121"/>
      <c r="DB282" s="121"/>
      <c r="DC282" s="121"/>
      <c r="DD282" s="121"/>
      <c r="DE282" s="121"/>
      <c r="DF282" s="121"/>
      <c r="DG282" s="121"/>
      <c r="DH282" s="121"/>
      <c r="DI282" s="121"/>
      <c r="DJ282" s="121"/>
      <c r="DK282" s="121"/>
      <c r="DL282" s="121"/>
      <c r="DM282" s="121"/>
      <c r="DN282" s="121"/>
      <c r="DO282" s="121"/>
      <c r="DP282" s="121"/>
      <c r="DQ282" s="121"/>
      <c r="DR282" s="121"/>
      <c r="DS282" s="121"/>
      <c r="DT282" s="121"/>
      <c r="DU282" s="121"/>
      <c r="DV282" s="121"/>
      <c r="DW282" s="121"/>
      <c r="DX282" s="121"/>
      <c r="DY282" s="121"/>
      <c r="DZ282" s="121"/>
      <c r="EA282" s="121"/>
      <c r="EB282" s="121"/>
      <c r="EC282" s="121"/>
      <c r="ED282" s="121"/>
      <c r="EE282" s="121"/>
      <c r="EF282" s="121"/>
      <c r="EG282" s="121"/>
      <c r="EH282" s="121"/>
      <c r="EI282" s="121"/>
      <c r="EJ282" s="121"/>
      <c r="EK282" s="121"/>
      <c r="EL282" s="121"/>
      <c r="EM282" s="121"/>
      <c r="EN282" s="121"/>
      <c r="EO282" s="121"/>
      <c r="EP282" s="121"/>
      <c r="EQ282" s="121"/>
      <c r="ER282" s="121"/>
      <c r="ES282" s="121"/>
      <c r="ET282" s="121"/>
      <c r="EU282" s="121"/>
      <c r="EV282" s="121"/>
      <c r="EW282" s="121"/>
      <c r="EX282" s="121"/>
      <c r="EY282" s="121"/>
      <c r="EZ282" s="121"/>
      <c r="FA282" s="121"/>
      <c r="FB282" s="121"/>
      <c r="FC282" s="121"/>
      <c r="FD282" s="121"/>
      <c r="FE282" s="121"/>
      <c r="FF282" s="121"/>
      <c r="FG282" s="121"/>
      <c r="FH282" s="121"/>
      <c r="FI282" s="121"/>
      <c r="FJ282" s="121"/>
      <c r="FK282" s="121"/>
      <c r="FL282" s="121"/>
      <c r="FM282" s="121"/>
      <c r="FN282" s="121"/>
      <c r="FO282" s="121"/>
      <c r="FP282" s="121"/>
      <c r="FQ282" s="121"/>
      <c r="FR282" s="121"/>
      <c r="FS282" s="121"/>
      <c r="FT282" s="121"/>
      <c r="FU282" s="121"/>
      <c r="FV282" s="121"/>
      <c r="FW282" s="121"/>
      <c r="FX282" s="121"/>
      <c r="FY282" s="121"/>
      <c r="FZ282" s="121"/>
      <c r="GA282" s="121"/>
      <c r="GB282" s="121"/>
      <c r="GC282" s="121"/>
      <c r="GD282" s="121"/>
      <c r="GE282" s="121"/>
      <c r="GF282" s="121"/>
      <c r="GG282" s="121"/>
      <c r="GH282" s="121"/>
      <c r="GI282" s="121"/>
      <c r="GJ282" s="121"/>
      <c r="GK282" s="121"/>
      <c r="GL282" s="121"/>
      <c r="GM282" s="121"/>
      <c r="GN282" s="121"/>
      <c r="GO282" s="121"/>
      <c r="GP282" s="121"/>
      <c r="GQ282" s="121"/>
      <c r="GR282" s="121"/>
      <c r="GS282" s="121"/>
      <c r="GT282" s="121"/>
      <c r="GU282" s="121"/>
      <c r="GV282" s="121"/>
      <c r="GW282" s="121"/>
      <c r="GX282" s="121"/>
      <c r="GY282" s="121"/>
      <c r="GZ282" s="121"/>
      <c r="HA282" s="121"/>
      <c r="HB282" s="121"/>
      <c r="HC282" s="121"/>
      <c r="HD282" s="121"/>
      <c r="HE282" s="121"/>
      <c r="HF282" s="121"/>
      <c r="HG282" s="121"/>
      <c r="HH282" s="121"/>
      <c r="HI282" s="121"/>
      <c r="HJ282" s="121"/>
      <c r="HK282" s="121"/>
      <c r="HL282" s="121"/>
      <c r="HM282" s="121"/>
      <c r="HN282" s="121"/>
      <c r="HO282" s="121"/>
    </row>
    <row r="283" spans="1:223">
      <c r="A283" s="97"/>
      <c r="B283" s="158"/>
      <c r="C283" s="158"/>
      <c r="D283" s="161"/>
      <c r="E283" s="161"/>
      <c r="F283" s="161"/>
      <c r="G283" s="161"/>
      <c r="H283" s="161"/>
      <c r="I283" s="161"/>
      <c r="J283" s="110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28"/>
      <c r="AH283" s="28"/>
      <c r="AI283" s="28"/>
    </row>
    <row r="284" spans="1:223" s="172" customFormat="1">
      <c r="A284" s="32"/>
      <c r="B284" s="106"/>
      <c r="C284" s="106"/>
      <c r="D284" s="33"/>
      <c r="E284" s="33"/>
      <c r="F284" s="33"/>
      <c r="G284" s="33"/>
      <c r="H284" s="33"/>
      <c r="I284" s="33"/>
      <c r="J284" s="91"/>
      <c r="K284" s="91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126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C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  <c r="FU284" s="28"/>
      <c r="FV284" s="28"/>
      <c r="FW284" s="28"/>
      <c r="FX284" s="28"/>
      <c r="FY284" s="28"/>
      <c r="FZ284" s="28"/>
      <c r="GA284" s="28"/>
      <c r="GB284" s="28"/>
      <c r="GC284" s="28"/>
      <c r="GD284" s="28"/>
      <c r="GE284" s="28"/>
      <c r="GF284" s="28"/>
      <c r="GG284" s="28"/>
      <c r="GH284" s="28"/>
      <c r="GI284" s="28"/>
      <c r="GJ284" s="28"/>
      <c r="GK284" s="28"/>
      <c r="GL284" s="28"/>
      <c r="GM284" s="28"/>
      <c r="GN284" s="28"/>
      <c r="GO284" s="28"/>
      <c r="GP284" s="28"/>
      <c r="GQ284" s="28"/>
      <c r="GR284" s="28"/>
      <c r="GS284" s="28"/>
      <c r="GT284" s="28"/>
      <c r="GU284" s="28"/>
      <c r="GV284" s="28"/>
      <c r="GW284" s="28"/>
      <c r="GX284" s="28"/>
      <c r="GY284" s="28"/>
      <c r="GZ284" s="28"/>
      <c r="HA284" s="28"/>
      <c r="HB284" s="28"/>
      <c r="HC284" s="28"/>
      <c r="HD284" s="28"/>
      <c r="HE284" s="28"/>
      <c r="HF284" s="28"/>
      <c r="HG284" s="28"/>
      <c r="HH284" s="28"/>
      <c r="HI284" s="28"/>
      <c r="HJ284" s="28"/>
      <c r="HK284" s="28"/>
      <c r="HL284" s="28"/>
      <c r="HM284" s="28"/>
      <c r="HN284" s="28"/>
      <c r="HO284" s="28"/>
    </row>
    <row r="285" spans="1:223" s="172" customFormat="1">
      <c r="A285" s="32"/>
      <c r="B285" s="106"/>
      <c r="C285" s="106"/>
      <c r="D285" s="33"/>
      <c r="E285" s="33"/>
      <c r="F285" s="33"/>
      <c r="G285" s="33"/>
      <c r="H285" s="33"/>
      <c r="I285" s="33"/>
      <c r="J285" s="91"/>
      <c r="K285" s="91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126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C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  <c r="FU285" s="28"/>
      <c r="FV285" s="28"/>
      <c r="FW285" s="28"/>
      <c r="FX285" s="28"/>
      <c r="FY285" s="28"/>
      <c r="FZ285" s="28"/>
      <c r="GA285" s="28"/>
      <c r="GB285" s="28"/>
      <c r="GC285" s="28"/>
      <c r="GD285" s="28"/>
      <c r="GE285" s="28"/>
      <c r="GF285" s="28"/>
      <c r="GG285" s="28"/>
      <c r="GH285" s="28"/>
      <c r="GI285" s="28"/>
      <c r="GJ285" s="28"/>
      <c r="GK285" s="28"/>
      <c r="GL285" s="28"/>
      <c r="GM285" s="28"/>
      <c r="GN285" s="28"/>
      <c r="GO285" s="28"/>
      <c r="GP285" s="28"/>
      <c r="GQ285" s="28"/>
      <c r="GR285" s="28"/>
      <c r="GS285" s="28"/>
      <c r="GT285" s="28"/>
      <c r="GU285" s="28"/>
      <c r="GV285" s="28"/>
      <c r="GW285" s="28"/>
      <c r="GX285" s="28"/>
      <c r="GY285" s="28"/>
      <c r="GZ285" s="28"/>
      <c r="HA285" s="28"/>
      <c r="HB285" s="28"/>
      <c r="HC285" s="28"/>
      <c r="HD285" s="28"/>
      <c r="HE285" s="28"/>
      <c r="HF285" s="28"/>
      <c r="HG285" s="28"/>
      <c r="HH285" s="28"/>
      <c r="HI285" s="28"/>
      <c r="HJ285" s="28"/>
      <c r="HK285" s="28"/>
      <c r="HL285" s="28"/>
      <c r="HM285" s="28"/>
      <c r="HN285" s="28"/>
      <c r="HO285" s="28"/>
    </row>
    <row r="286" spans="1:223" s="172" customFormat="1">
      <c r="A286" s="32"/>
      <c r="B286" s="106"/>
      <c r="C286" s="106"/>
      <c r="D286" s="33"/>
      <c r="E286" s="33"/>
      <c r="F286" s="33"/>
      <c r="G286" s="33"/>
      <c r="H286" s="33"/>
      <c r="I286" s="33"/>
      <c r="J286" s="91"/>
      <c r="K286" s="91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126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  <c r="FU286" s="28"/>
      <c r="FV286" s="28"/>
      <c r="FW286" s="28"/>
      <c r="FX286" s="28"/>
      <c r="FY286" s="28"/>
      <c r="FZ286" s="28"/>
      <c r="GA286" s="28"/>
      <c r="GB286" s="28"/>
      <c r="GC286" s="28"/>
      <c r="GD286" s="28"/>
      <c r="GE286" s="28"/>
      <c r="GF286" s="28"/>
      <c r="GG286" s="28"/>
      <c r="GH286" s="28"/>
      <c r="GI286" s="28"/>
      <c r="GJ286" s="28"/>
      <c r="GK286" s="28"/>
      <c r="GL286" s="28"/>
      <c r="GM286" s="28"/>
      <c r="GN286" s="28"/>
      <c r="GO286" s="28"/>
      <c r="GP286" s="28"/>
      <c r="GQ286" s="28"/>
      <c r="GR286" s="28"/>
      <c r="GS286" s="28"/>
      <c r="GT286" s="28"/>
      <c r="GU286" s="28"/>
      <c r="GV286" s="28"/>
      <c r="GW286" s="28"/>
      <c r="GX286" s="28"/>
      <c r="GY286" s="28"/>
      <c r="GZ286" s="28"/>
      <c r="HA286" s="28"/>
      <c r="HB286" s="28"/>
      <c r="HC286" s="28"/>
      <c r="HD286" s="28"/>
      <c r="HE286" s="28"/>
      <c r="HF286" s="28"/>
      <c r="HG286" s="28"/>
      <c r="HH286" s="28"/>
      <c r="HI286" s="28"/>
      <c r="HJ286" s="28"/>
      <c r="HK286" s="28"/>
      <c r="HL286" s="28"/>
      <c r="HM286" s="28"/>
      <c r="HN286" s="28"/>
      <c r="HO286" s="28"/>
    </row>
    <row r="287" spans="1:223">
      <c r="A287" s="32"/>
      <c r="B287" s="106"/>
      <c r="C287" s="106"/>
      <c r="D287" s="33"/>
      <c r="E287" s="33"/>
      <c r="F287" s="33"/>
      <c r="G287" s="33"/>
      <c r="H287" s="33"/>
      <c r="I287" s="33"/>
      <c r="J287" s="91"/>
      <c r="K287" s="91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126"/>
      <c r="AH287" s="28"/>
      <c r="AI287" s="28"/>
    </row>
    <row r="288" spans="1:223">
      <c r="A288" s="32"/>
      <c r="B288" s="106"/>
      <c r="C288" s="106"/>
      <c r="D288" s="33"/>
      <c r="E288" s="33"/>
      <c r="F288" s="33"/>
      <c r="G288" s="33"/>
      <c r="H288" s="33"/>
      <c r="I288" s="33"/>
      <c r="J288" s="91"/>
      <c r="K288" s="91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126"/>
      <c r="AH288" s="28"/>
      <c r="AI288" s="28"/>
    </row>
    <row r="289" spans="1:35">
      <c r="A289" s="97"/>
      <c r="B289" s="25"/>
      <c r="C289" s="25"/>
      <c r="D289" s="14"/>
      <c r="E289" s="14"/>
      <c r="F289" s="14"/>
      <c r="G289" s="14"/>
      <c r="H289" s="91"/>
      <c r="I289" s="91"/>
      <c r="J289" s="91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33"/>
      <c r="AG289" s="28"/>
      <c r="AH289" s="28"/>
      <c r="AI289" s="28"/>
    </row>
    <row r="290" spans="1:35" ht="15.6">
      <c r="A290" s="27"/>
      <c r="B290" s="222"/>
      <c r="C290" s="44"/>
      <c r="D290" s="194"/>
      <c r="E290" s="194"/>
      <c r="F290" s="194"/>
      <c r="G290" s="194"/>
      <c r="H290" s="194"/>
      <c r="I290" s="194"/>
      <c r="J290" s="180"/>
      <c r="K290" s="38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28"/>
      <c r="AH290" s="28"/>
      <c r="AI290" s="28"/>
    </row>
    <row r="291" spans="1:35">
      <c r="A291" s="97"/>
      <c r="B291" s="158"/>
      <c r="C291" s="158"/>
      <c r="D291" s="105"/>
      <c r="E291" s="105"/>
      <c r="F291" s="105"/>
      <c r="G291" s="105"/>
      <c r="H291" s="105"/>
      <c r="I291" s="105"/>
      <c r="J291" s="105"/>
      <c r="K291" s="36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28"/>
      <c r="AH291" s="28"/>
      <c r="AI291" s="28"/>
    </row>
    <row r="292" spans="1:35">
      <c r="A292" s="112"/>
      <c r="B292" s="161"/>
      <c r="C292" s="109"/>
      <c r="D292" s="105"/>
      <c r="E292" s="105"/>
      <c r="F292" s="105"/>
      <c r="G292" s="105"/>
      <c r="H292" s="105"/>
      <c r="I292" s="105"/>
      <c r="J292" s="105"/>
      <c r="K292" s="110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28"/>
      <c r="AH292" s="28"/>
      <c r="AI292" s="28"/>
    </row>
    <row r="293" spans="1:35">
      <c r="A293" s="112"/>
      <c r="B293" s="161"/>
      <c r="C293" s="109"/>
      <c r="D293" s="105"/>
      <c r="E293" s="105"/>
      <c r="F293" s="105"/>
      <c r="G293" s="105"/>
      <c r="H293" s="105"/>
      <c r="I293" s="105"/>
      <c r="J293" s="105"/>
      <c r="K293" s="110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28"/>
      <c r="AH293" s="28"/>
      <c r="AI293" s="28"/>
    </row>
    <row r="294" spans="1:35">
      <c r="A294" s="112"/>
      <c r="B294" s="161"/>
      <c r="C294" s="109"/>
      <c r="D294" s="105"/>
      <c r="E294" s="105"/>
      <c r="F294" s="105"/>
      <c r="G294" s="105"/>
      <c r="H294" s="105"/>
      <c r="I294" s="105"/>
      <c r="J294" s="105"/>
      <c r="K294" s="110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28"/>
      <c r="AH294" s="28"/>
      <c r="AI294" s="28"/>
    </row>
    <row r="295" spans="1:35">
      <c r="A295" s="112"/>
      <c r="B295" s="161"/>
      <c r="C295" s="109"/>
      <c r="D295" s="105"/>
      <c r="E295" s="105"/>
      <c r="F295" s="105"/>
      <c r="G295" s="105"/>
      <c r="H295" s="105"/>
      <c r="I295" s="105"/>
      <c r="J295" s="105"/>
      <c r="K295" s="110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28"/>
      <c r="AH295" s="28"/>
      <c r="AI295" s="28"/>
    </row>
    <row r="296" spans="1:35">
      <c r="A296" s="24"/>
      <c r="B296" s="25"/>
      <c r="C296" s="25"/>
      <c r="D296" s="14"/>
      <c r="E296" s="14"/>
      <c r="F296" s="26"/>
      <c r="G296" s="14"/>
      <c r="H296" s="14"/>
      <c r="I296" s="14"/>
      <c r="J296" s="14"/>
      <c r="K296" s="36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28"/>
      <c r="AH296" s="28"/>
      <c r="AI296" s="28"/>
    </row>
    <row r="297" spans="1:35" ht="15.6">
      <c r="A297" s="27"/>
      <c r="B297" s="232"/>
      <c r="C297" s="232"/>
      <c r="D297" s="232"/>
      <c r="E297" s="232"/>
      <c r="F297" s="232"/>
      <c r="G297" s="232"/>
      <c r="H297" s="232"/>
      <c r="I297" s="232"/>
      <c r="J297" s="232"/>
      <c r="K297" s="232"/>
      <c r="L297" s="232"/>
      <c r="M297" s="232"/>
      <c r="N297" s="232"/>
      <c r="O297" s="232"/>
      <c r="P297" s="232"/>
      <c r="Q297" s="232"/>
      <c r="R297" s="232"/>
      <c r="S297" s="232"/>
      <c r="T297" s="232"/>
      <c r="U297" s="232"/>
      <c r="V297" s="232"/>
      <c r="W297" s="232"/>
      <c r="X297" s="232"/>
      <c r="Y297" s="232"/>
      <c r="Z297" s="232"/>
      <c r="AA297" s="232"/>
      <c r="AB297" s="232"/>
      <c r="AC297" s="232"/>
      <c r="AD297" s="232"/>
      <c r="AE297" s="232"/>
      <c r="AF297" s="232"/>
      <c r="AG297" s="28"/>
      <c r="AH297" s="28"/>
      <c r="AI297" s="28"/>
    </row>
    <row r="298" spans="1:35">
      <c r="A298" s="97"/>
      <c r="B298" s="158"/>
      <c r="C298" s="158"/>
      <c r="D298" s="14"/>
      <c r="E298" s="14"/>
      <c r="F298" s="14"/>
      <c r="G298" s="14"/>
      <c r="H298" s="14"/>
      <c r="I298" s="14"/>
      <c r="J298" s="14"/>
      <c r="K298" s="36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28"/>
      <c r="AH298" s="28"/>
      <c r="AI298" s="28"/>
    </row>
    <row r="299" spans="1:35" s="28" customFormat="1">
      <c r="A299" s="112"/>
      <c r="B299" s="109"/>
      <c r="C299" s="109"/>
      <c r="D299" s="105"/>
      <c r="E299" s="105"/>
      <c r="F299" s="105"/>
      <c r="G299" s="105"/>
      <c r="H299" s="105"/>
      <c r="I299" s="105"/>
      <c r="J299" s="105"/>
      <c r="K299" s="110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</row>
    <row r="300" spans="1:35" s="28" customFormat="1">
      <c r="A300" s="112"/>
      <c r="B300" s="109"/>
      <c r="C300" s="109"/>
      <c r="D300" s="105"/>
      <c r="E300" s="105"/>
      <c r="F300" s="105"/>
      <c r="G300" s="105"/>
      <c r="H300" s="105"/>
      <c r="I300" s="105"/>
      <c r="J300" s="105"/>
      <c r="K300" s="110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</row>
    <row r="301" spans="1:35" s="28" customFormat="1">
      <c r="A301" s="32"/>
      <c r="B301" s="106"/>
      <c r="C301" s="106"/>
      <c r="D301" s="33"/>
      <c r="E301" s="33"/>
      <c r="F301" s="33"/>
      <c r="G301" s="33"/>
      <c r="H301" s="33"/>
      <c r="I301" s="33"/>
      <c r="J301" s="33"/>
      <c r="K301" s="91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33"/>
    </row>
    <row r="302" spans="1:35" s="28" customFormat="1" ht="15.6">
      <c r="A302" s="27"/>
      <c r="B302" s="222"/>
      <c r="C302" s="222"/>
      <c r="D302" s="114"/>
      <c r="E302" s="114"/>
      <c r="F302" s="114"/>
      <c r="G302" s="114"/>
      <c r="H302" s="114"/>
      <c r="I302" s="114"/>
      <c r="J302" s="114"/>
      <c r="K302" s="38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</row>
    <row r="303" spans="1:35" s="28" customFormat="1">
      <c r="A303" s="97"/>
      <c r="B303" s="158"/>
      <c r="C303" s="158"/>
      <c r="D303" s="14"/>
      <c r="E303" s="14"/>
      <c r="F303" s="14"/>
      <c r="G303" s="14"/>
      <c r="H303" s="14"/>
      <c r="I303" s="14"/>
      <c r="J303" s="14"/>
      <c r="K303" s="36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</row>
    <row r="304" spans="1:35" s="28" customFormat="1">
      <c r="A304" s="112"/>
      <c r="B304" s="161"/>
      <c r="C304" s="109"/>
      <c r="D304" s="105"/>
      <c r="E304" s="105"/>
      <c r="F304" s="105"/>
      <c r="G304" s="105"/>
      <c r="H304" s="105"/>
      <c r="I304" s="105"/>
      <c r="J304" s="105"/>
      <c r="K304" s="110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</row>
    <row r="305" spans="1:32" s="28" customFormat="1">
      <c r="A305" s="112"/>
      <c r="B305" s="161"/>
      <c r="C305" s="109"/>
      <c r="D305" s="105"/>
      <c r="E305" s="105"/>
      <c r="F305" s="105"/>
      <c r="G305" s="105"/>
      <c r="H305" s="105"/>
      <c r="I305" s="105"/>
      <c r="J305" s="105"/>
      <c r="K305" s="110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</row>
    <row r="306" spans="1:32" s="28" customFormat="1">
      <c r="A306" s="112"/>
      <c r="B306" s="161"/>
      <c r="C306" s="109"/>
      <c r="D306" s="105"/>
      <c r="E306" s="105"/>
      <c r="F306" s="105"/>
      <c r="G306" s="105"/>
      <c r="H306" s="105"/>
      <c r="I306" s="105"/>
      <c r="J306" s="105"/>
      <c r="K306" s="110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</row>
    <row r="307" spans="1:32" s="28" customFormat="1" ht="15.6">
      <c r="A307" s="97"/>
      <c r="B307" s="44"/>
      <c r="C307" s="44"/>
      <c r="D307" s="42"/>
      <c r="E307" s="42"/>
      <c r="F307" s="77"/>
      <c r="G307" s="42"/>
      <c r="H307" s="42"/>
      <c r="I307" s="42"/>
      <c r="J307" s="42"/>
      <c r="K307" s="38"/>
      <c r="L307" s="42"/>
      <c r="M307" s="42"/>
      <c r="N307" s="42"/>
      <c r="O307" s="42"/>
      <c r="P307" s="42"/>
      <c r="Q307" s="42"/>
      <c r="R307" s="42"/>
      <c r="S307" s="78"/>
      <c r="T307" s="42"/>
      <c r="U307" s="42"/>
      <c r="V307" s="42"/>
      <c r="W307" s="42"/>
      <c r="X307" s="42"/>
      <c r="Y307" s="42"/>
      <c r="Z307" s="42"/>
      <c r="AA307" s="42"/>
      <c r="AB307" s="42"/>
      <c r="AC307" s="14"/>
      <c r="AD307" s="14"/>
      <c r="AE307" s="14"/>
      <c r="AF307" s="14"/>
    </row>
    <row r="308" spans="1:32" s="28" customFormat="1" ht="15.6">
      <c r="A308" s="27"/>
      <c r="B308" s="232"/>
      <c r="C308" s="232"/>
      <c r="D308" s="232"/>
      <c r="E308" s="232"/>
      <c r="F308" s="232"/>
      <c r="G308" s="232"/>
      <c r="H308" s="232"/>
      <c r="I308" s="232"/>
      <c r="J308" s="232"/>
      <c r="K308" s="232"/>
      <c r="L308" s="232"/>
      <c r="M308" s="232"/>
      <c r="N308" s="232"/>
      <c r="O308" s="232"/>
      <c r="P308" s="232"/>
      <c r="Q308" s="232"/>
      <c r="R308" s="232"/>
      <c r="S308" s="232"/>
      <c r="T308" s="232"/>
      <c r="U308" s="232"/>
      <c r="V308" s="232"/>
      <c r="W308" s="232"/>
      <c r="X308" s="232"/>
      <c r="Y308" s="232"/>
      <c r="Z308" s="232"/>
      <c r="AA308" s="232"/>
      <c r="AB308" s="232"/>
      <c r="AC308" s="232"/>
      <c r="AD308" s="232"/>
      <c r="AE308" s="232"/>
      <c r="AF308" s="232"/>
    </row>
    <row r="309" spans="1:32" s="28" customFormat="1">
      <c r="A309" s="24"/>
      <c r="B309" s="25"/>
      <c r="C309" s="25"/>
      <c r="D309" s="14"/>
      <c r="E309" s="14"/>
      <c r="F309" s="26"/>
      <c r="G309" s="14"/>
      <c r="H309" s="14"/>
      <c r="I309" s="14"/>
      <c r="J309" s="14"/>
      <c r="K309" s="36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</row>
    <row r="310" spans="1:32" s="28" customFormat="1">
      <c r="A310" s="112"/>
      <c r="B310" s="161"/>
      <c r="C310" s="109"/>
      <c r="D310" s="105"/>
      <c r="E310" s="105"/>
      <c r="F310" s="105"/>
      <c r="G310" s="105"/>
      <c r="H310" s="105"/>
      <c r="I310" s="105"/>
      <c r="J310" s="105"/>
      <c r="K310" s="110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</row>
    <row r="311" spans="1:32" s="28" customFormat="1">
      <c r="A311" s="112"/>
      <c r="B311" s="161"/>
      <c r="C311" s="109"/>
      <c r="D311" s="105"/>
      <c r="E311" s="105"/>
      <c r="F311" s="105"/>
      <c r="G311" s="105"/>
      <c r="H311" s="105"/>
      <c r="I311" s="105"/>
      <c r="J311" s="105"/>
      <c r="K311" s="110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</row>
    <row r="312" spans="1:32" s="28" customFormat="1">
      <c r="A312" s="112"/>
      <c r="B312" s="109"/>
      <c r="C312" s="109"/>
      <c r="D312" s="105"/>
      <c r="E312" s="105"/>
      <c r="F312" s="105"/>
      <c r="G312" s="105"/>
      <c r="H312" s="105"/>
      <c r="I312" s="105"/>
      <c r="J312" s="105"/>
      <c r="K312" s="110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</row>
    <row r="313" spans="1:32" s="28" customFormat="1" ht="15.6">
      <c r="A313" s="113"/>
      <c r="B313" s="232"/>
      <c r="C313" s="232"/>
      <c r="D313" s="232"/>
      <c r="E313" s="232"/>
      <c r="F313" s="232"/>
      <c r="G313" s="232"/>
      <c r="H313" s="232"/>
      <c r="I313" s="232"/>
      <c r="J313" s="232"/>
      <c r="K313" s="232"/>
      <c r="L313" s="232"/>
      <c r="M313" s="232"/>
      <c r="N313" s="232"/>
      <c r="O313" s="232"/>
      <c r="P313" s="232"/>
      <c r="Q313" s="232"/>
      <c r="R313" s="232"/>
      <c r="S313" s="232"/>
      <c r="T313" s="232"/>
      <c r="U313" s="232"/>
      <c r="V313" s="232"/>
      <c r="W313" s="232"/>
      <c r="X313" s="232"/>
      <c r="Y313" s="232"/>
      <c r="Z313" s="232"/>
      <c r="AA313" s="232"/>
      <c r="AB313" s="232"/>
      <c r="AC313" s="232"/>
      <c r="AD313" s="232"/>
      <c r="AE313" s="232"/>
      <c r="AF313" s="232"/>
    </row>
    <row r="314" spans="1:32" s="28" customFormat="1">
      <c r="A314" s="112"/>
      <c r="B314" s="109"/>
      <c r="C314" s="109"/>
      <c r="D314" s="105"/>
      <c r="E314" s="105"/>
      <c r="F314" s="105"/>
      <c r="G314" s="105"/>
      <c r="H314" s="105"/>
      <c r="I314" s="105"/>
      <c r="J314" s="105"/>
      <c r="K314" s="110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</row>
    <row r="315" spans="1:32" s="28" customFormat="1">
      <c r="A315" s="112"/>
      <c r="B315" s="161"/>
      <c r="C315" s="109"/>
      <c r="D315" s="105"/>
      <c r="E315" s="105"/>
      <c r="F315" s="105"/>
      <c r="G315" s="105"/>
      <c r="H315" s="105"/>
      <c r="I315" s="105"/>
      <c r="J315" s="105"/>
      <c r="K315" s="110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</row>
    <row r="316" spans="1:32" s="28" customFormat="1" ht="15.6">
      <c r="A316" s="97"/>
      <c r="B316" s="222"/>
      <c r="C316" s="222"/>
      <c r="D316" s="114"/>
      <c r="E316" s="114"/>
      <c r="F316" s="114"/>
      <c r="G316" s="114"/>
      <c r="H316" s="114"/>
      <c r="I316" s="114"/>
      <c r="J316" s="114"/>
      <c r="K316" s="38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</row>
    <row r="317" spans="1:32" s="28" customFormat="1" ht="15.6">
      <c r="A317" s="27"/>
      <c r="B317" s="232"/>
      <c r="C317" s="232"/>
      <c r="D317" s="232"/>
      <c r="E317" s="232"/>
      <c r="F317" s="232"/>
      <c r="G317" s="232"/>
      <c r="H317" s="232"/>
      <c r="I317" s="232"/>
      <c r="J317" s="232"/>
      <c r="K317" s="232"/>
      <c r="L317" s="232"/>
      <c r="M317" s="232"/>
      <c r="N317" s="232"/>
      <c r="O317" s="232"/>
      <c r="P317" s="232"/>
      <c r="Q317" s="232"/>
      <c r="R317" s="232"/>
      <c r="S317" s="232"/>
      <c r="T317" s="232"/>
      <c r="U317" s="232"/>
      <c r="V317" s="232"/>
      <c r="W317" s="232"/>
      <c r="X317" s="232"/>
      <c r="Y317" s="232"/>
      <c r="Z317" s="232"/>
      <c r="AA317" s="232"/>
      <c r="AB317" s="232"/>
      <c r="AC317" s="232"/>
      <c r="AD317" s="232"/>
      <c r="AE317" s="232"/>
      <c r="AF317" s="232"/>
    </row>
    <row r="318" spans="1:32" s="28" customFormat="1">
      <c r="A318" s="112"/>
      <c r="B318" s="109"/>
      <c r="C318" s="109"/>
      <c r="D318" s="105"/>
      <c r="E318" s="105"/>
      <c r="F318" s="105"/>
      <c r="G318" s="105"/>
      <c r="H318" s="105"/>
      <c r="I318" s="105"/>
      <c r="J318" s="105"/>
      <c r="K318" s="110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</row>
    <row r="319" spans="1:32" s="28" customFormat="1">
      <c r="A319" s="112"/>
      <c r="B319" s="109"/>
      <c r="C319" s="109"/>
      <c r="D319" s="105"/>
      <c r="E319" s="105"/>
      <c r="F319" s="105"/>
      <c r="G319" s="105"/>
      <c r="H319" s="105"/>
      <c r="I319" s="105"/>
      <c r="J319" s="105"/>
      <c r="K319" s="110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</row>
    <row r="320" spans="1:32" s="28" customFormat="1">
      <c r="A320" s="97"/>
      <c r="B320" s="158"/>
      <c r="C320" s="158"/>
      <c r="D320" s="105"/>
      <c r="E320" s="105"/>
      <c r="F320" s="105"/>
      <c r="G320" s="105"/>
      <c r="H320" s="105"/>
      <c r="I320" s="105"/>
      <c r="J320" s="105"/>
      <c r="K320" s="36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</row>
    <row r="321" spans="1:32" s="28" customFormat="1">
      <c r="A321" s="32"/>
      <c r="B321" s="106"/>
      <c r="C321" s="106"/>
      <c r="D321" s="33"/>
      <c r="E321" s="33"/>
      <c r="F321" s="33"/>
      <c r="G321" s="33"/>
      <c r="H321" s="33"/>
      <c r="I321" s="33"/>
      <c r="J321" s="33"/>
      <c r="K321" s="91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</row>
    <row r="322" spans="1:32" s="28" customFormat="1">
      <c r="A322" s="32"/>
      <c r="B322" s="106"/>
      <c r="C322" s="106"/>
      <c r="D322" s="33"/>
      <c r="E322" s="33"/>
      <c r="F322" s="33"/>
      <c r="G322" s="33"/>
      <c r="H322" s="33"/>
      <c r="I322" s="33"/>
      <c r="J322" s="33"/>
      <c r="K322" s="91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</row>
    <row r="323" spans="1:32" s="28" customFormat="1" ht="15.6">
      <c r="A323" s="113"/>
      <c r="B323" s="118"/>
      <c r="C323" s="118"/>
      <c r="D323" s="114"/>
      <c r="E323" s="114"/>
      <c r="F323" s="114"/>
      <c r="G323" s="114"/>
      <c r="H323" s="114"/>
      <c r="I323" s="114"/>
      <c r="J323" s="114"/>
      <c r="K323" s="159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</row>
    <row r="324" spans="1:32" s="28" customFormat="1">
      <c r="A324" s="112"/>
      <c r="B324" s="109"/>
      <c r="C324" s="109"/>
      <c r="D324" s="105"/>
      <c r="E324" s="105"/>
      <c r="F324" s="105"/>
      <c r="G324" s="105"/>
      <c r="H324" s="105"/>
      <c r="I324" s="105"/>
      <c r="J324" s="105"/>
      <c r="K324" s="110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</row>
    <row r="325" spans="1:32" s="28" customFormat="1">
      <c r="A325" s="112"/>
      <c r="B325" s="109"/>
      <c r="C325" s="109"/>
      <c r="D325" s="105"/>
      <c r="E325" s="105"/>
      <c r="F325" s="105"/>
      <c r="G325" s="105"/>
      <c r="H325" s="105"/>
      <c r="I325" s="105"/>
      <c r="J325" s="105"/>
      <c r="K325" s="110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</row>
    <row r="326" spans="1:32" s="28" customFormat="1">
      <c r="A326" s="112"/>
      <c r="B326" s="109"/>
      <c r="C326" s="109"/>
      <c r="D326" s="105"/>
      <c r="E326" s="105"/>
      <c r="F326" s="105"/>
      <c r="G326" s="105"/>
      <c r="H326" s="105"/>
      <c r="I326" s="105"/>
      <c r="J326" s="105"/>
      <c r="K326" s="110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</row>
    <row r="327" spans="1:32" s="28" customFormat="1">
      <c r="A327" s="112"/>
      <c r="B327" s="109"/>
      <c r="C327" s="109"/>
      <c r="D327" s="105"/>
      <c r="E327" s="105"/>
      <c r="F327" s="105"/>
      <c r="G327" s="105"/>
      <c r="H327" s="105"/>
      <c r="I327" s="105"/>
      <c r="J327" s="105"/>
      <c r="K327" s="110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</row>
    <row r="328" spans="1:32" s="28" customFormat="1">
      <c r="A328" s="32"/>
      <c r="B328" s="109"/>
      <c r="C328" s="109"/>
      <c r="D328" s="105"/>
      <c r="E328" s="105"/>
      <c r="F328" s="105"/>
      <c r="G328" s="105"/>
      <c r="H328" s="105"/>
      <c r="I328" s="105"/>
      <c r="J328" s="105"/>
      <c r="K328" s="110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</row>
    <row r="329" spans="1:32" s="28" customFormat="1" ht="15.6">
      <c r="A329" s="113"/>
      <c r="B329" s="118"/>
      <c r="C329" s="118"/>
      <c r="D329" s="114"/>
      <c r="E329" s="114"/>
      <c r="F329" s="114"/>
      <c r="G329" s="114"/>
      <c r="H329" s="114"/>
      <c r="I329" s="114"/>
      <c r="J329" s="114"/>
      <c r="K329" s="159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</row>
    <row r="330" spans="1:32" s="28" customFormat="1">
      <c r="A330" s="112"/>
      <c r="B330" s="109"/>
      <c r="C330" s="109"/>
      <c r="D330" s="105"/>
      <c r="E330" s="105"/>
      <c r="F330" s="105"/>
      <c r="G330" s="105"/>
      <c r="H330" s="105"/>
      <c r="I330" s="105"/>
      <c r="J330" s="105"/>
      <c r="K330" s="110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</row>
    <row r="331" spans="1:32" s="28" customFormat="1">
      <c r="A331" s="112"/>
      <c r="B331" s="109"/>
      <c r="C331" s="109"/>
      <c r="D331" s="105"/>
      <c r="E331" s="105"/>
      <c r="F331" s="105"/>
      <c r="G331" s="105"/>
      <c r="H331" s="105"/>
      <c r="I331" s="105"/>
      <c r="J331" s="105"/>
      <c r="K331" s="110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</row>
    <row r="332" spans="1:32" s="28" customFormat="1">
      <c r="A332" s="112"/>
      <c r="B332" s="109"/>
      <c r="C332" s="109"/>
      <c r="D332" s="105"/>
      <c r="E332" s="105"/>
      <c r="F332" s="105"/>
      <c r="G332" s="105"/>
      <c r="H332" s="105"/>
      <c r="I332" s="105"/>
      <c r="J332" s="105"/>
      <c r="K332" s="110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</row>
    <row r="333" spans="1:32" s="28" customFormat="1">
      <c r="A333" s="112"/>
      <c r="B333" s="109"/>
      <c r="C333" s="109"/>
      <c r="D333" s="105"/>
      <c r="E333" s="105"/>
      <c r="F333" s="105"/>
      <c r="G333" s="105"/>
      <c r="H333" s="105"/>
      <c r="I333" s="105"/>
      <c r="J333" s="105"/>
      <c r="K333" s="110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</row>
    <row r="334" spans="1:32" s="28" customFormat="1">
      <c r="A334" s="112"/>
      <c r="B334" s="109"/>
      <c r="C334" s="109"/>
      <c r="D334" s="105"/>
      <c r="E334" s="105"/>
      <c r="F334" s="105"/>
      <c r="G334" s="105"/>
      <c r="H334" s="105"/>
      <c r="I334" s="105"/>
      <c r="J334" s="105"/>
      <c r="K334" s="110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</row>
    <row r="335" spans="1:32" s="28" customFormat="1">
      <c r="A335" s="32"/>
      <c r="B335" s="109"/>
      <c r="C335" s="109"/>
      <c r="D335" s="105"/>
      <c r="E335" s="105"/>
      <c r="F335" s="105"/>
      <c r="G335" s="105"/>
      <c r="H335" s="105"/>
      <c r="I335" s="105"/>
      <c r="J335" s="105"/>
      <c r="K335" s="110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</row>
    <row r="336" spans="1:32" s="28" customFormat="1" ht="15.6">
      <c r="A336" s="113"/>
      <c r="B336" s="46"/>
      <c r="C336" s="46"/>
      <c r="D336" s="114"/>
      <c r="E336" s="114"/>
      <c r="F336" s="114"/>
      <c r="G336" s="114"/>
      <c r="H336" s="114"/>
      <c r="I336" s="114"/>
      <c r="J336" s="114"/>
      <c r="K336" s="48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</row>
    <row r="337" spans="1:32" s="28" customFormat="1" ht="15.6" thickBot="1">
      <c r="A337" s="124"/>
      <c r="B337" s="109"/>
      <c r="C337" s="109"/>
      <c r="D337" s="105"/>
      <c r="E337" s="105"/>
      <c r="F337" s="105"/>
      <c r="G337" s="105"/>
      <c r="H337" s="105"/>
      <c r="I337" s="105"/>
      <c r="J337" s="105"/>
      <c r="K337" s="110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</row>
    <row r="338" spans="1:32" s="28" customFormat="1">
      <c r="A338" s="112"/>
      <c r="B338" s="109"/>
      <c r="C338" s="109"/>
      <c r="D338" s="105"/>
      <c r="E338" s="105"/>
      <c r="F338" s="105"/>
      <c r="G338" s="105"/>
      <c r="H338" s="105"/>
      <c r="I338" s="105"/>
      <c r="J338" s="105"/>
      <c r="K338" s="110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</row>
    <row r="339" spans="1:32" s="28" customFormat="1">
      <c r="A339" s="112"/>
      <c r="B339" s="109"/>
      <c r="C339" s="109"/>
      <c r="D339" s="105"/>
      <c r="E339" s="105"/>
      <c r="F339" s="105"/>
      <c r="G339" s="105"/>
      <c r="H339" s="105"/>
      <c r="I339" s="105"/>
      <c r="J339" s="105"/>
      <c r="K339" s="110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</row>
    <row r="340" spans="1:32" s="28" customFormat="1">
      <c r="A340" s="112"/>
      <c r="B340" s="109"/>
      <c r="C340" s="109"/>
      <c r="D340" s="105"/>
      <c r="E340" s="105"/>
      <c r="F340" s="105"/>
      <c r="G340" s="105"/>
      <c r="H340" s="105"/>
      <c r="I340" s="105"/>
      <c r="J340" s="105"/>
      <c r="K340" s="110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</row>
    <row r="341" spans="1:32" s="28" customFormat="1">
      <c r="A341" s="112"/>
      <c r="B341" s="109"/>
      <c r="C341" s="109"/>
      <c r="D341" s="105"/>
      <c r="E341" s="105"/>
      <c r="F341" s="105"/>
      <c r="G341" s="105"/>
      <c r="H341" s="105"/>
      <c r="I341" s="105"/>
      <c r="J341" s="105"/>
      <c r="K341" s="110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</row>
    <row r="342" spans="1:32" s="28" customFormat="1">
      <c r="A342" s="112"/>
      <c r="B342" s="109"/>
      <c r="C342" s="109"/>
      <c r="D342" s="105"/>
      <c r="E342" s="105"/>
      <c r="F342" s="105"/>
      <c r="G342" s="105"/>
      <c r="H342" s="105"/>
      <c r="I342" s="105"/>
      <c r="J342" s="105"/>
      <c r="K342" s="110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</row>
    <row r="343" spans="1:32" s="28" customFormat="1">
      <c r="A343" s="112"/>
      <c r="B343" s="109"/>
      <c r="C343" s="109"/>
      <c r="D343" s="105"/>
      <c r="E343" s="105"/>
      <c r="F343" s="105"/>
      <c r="G343" s="105"/>
      <c r="H343" s="105"/>
      <c r="I343" s="105"/>
      <c r="J343" s="105"/>
      <c r="K343" s="110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</row>
    <row r="344" spans="1:32" s="28" customFormat="1">
      <c r="A344" s="112"/>
      <c r="B344" s="109"/>
      <c r="C344" s="109"/>
      <c r="D344" s="105"/>
      <c r="E344" s="105"/>
      <c r="F344" s="105"/>
      <c r="G344" s="105"/>
      <c r="H344" s="105"/>
      <c r="I344" s="105"/>
      <c r="J344" s="105"/>
      <c r="K344" s="110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</row>
    <row r="345" spans="1:32" s="28" customFormat="1">
      <c r="A345" s="112"/>
      <c r="B345" s="109"/>
      <c r="C345" s="109"/>
      <c r="D345" s="105"/>
      <c r="E345" s="105"/>
      <c r="F345" s="105"/>
      <c r="G345" s="105"/>
      <c r="H345" s="105"/>
      <c r="I345" s="105"/>
      <c r="J345" s="105"/>
      <c r="K345" s="110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</row>
    <row r="346" spans="1:32" s="28" customFormat="1">
      <c r="A346" s="112"/>
      <c r="B346" s="109"/>
      <c r="C346" s="109"/>
      <c r="D346" s="105"/>
      <c r="E346" s="105"/>
      <c r="F346" s="105"/>
      <c r="G346" s="105"/>
      <c r="H346" s="105"/>
      <c r="I346" s="105"/>
      <c r="J346" s="105"/>
      <c r="K346" s="110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</row>
    <row r="347" spans="1:32" s="28" customFormat="1">
      <c r="A347" s="112"/>
      <c r="B347" s="109"/>
      <c r="C347" s="109"/>
      <c r="D347" s="105"/>
      <c r="E347" s="105"/>
      <c r="F347" s="105"/>
      <c r="G347" s="105"/>
      <c r="H347" s="105"/>
      <c r="I347" s="105"/>
      <c r="J347" s="105"/>
      <c r="K347" s="110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</row>
    <row r="348" spans="1:32" s="28" customFormat="1" ht="15.6">
      <c r="A348" s="97"/>
      <c r="B348" s="222"/>
      <c r="C348" s="222"/>
      <c r="D348" s="42"/>
      <c r="E348" s="42"/>
      <c r="F348" s="42"/>
      <c r="G348" s="42"/>
      <c r="H348" s="42"/>
      <c r="I348" s="42"/>
      <c r="J348" s="42"/>
      <c r="K348" s="38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</row>
    <row r="349" spans="1:32" s="28" customFormat="1" ht="15.6">
      <c r="A349" s="45"/>
      <c r="B349" s="46"/>
      <c r="C349" s="46"/>
      <c r="D349" s="114"/>
      <c r="E349" s="114"/>
      <c r="F349" s="114"/>
      <c r="G349" s="114"/>
      <c r="H349" s="114"/>
      <c r="I349" s="114"/>
      <c r="J349" s="114"/>
      <c r="K349" s="48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</row>
    <row r="350" spans="1:32" s="28" customFormat="1" ht="15.6">
      <c r="A350" s="45"/>
      <c r="B350" s="46"/>
      <c r="C350" s="46"/>
      <c r="D350" s="47"/>
      <c r="E350" s="47"/>
      <c r="F350" s="47"/>
      <c r="G350" s="47"/>
      <c r="H350" s="47"/>
      <c r="I350" s="47"/>
      <c r="J350" s="47"/>
      <c r="K350" s="48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</row>
    <row r="351" spans="1:32" s="28" customFormat="1">
      <c r="A351" s="112"/>
      <c r="B351" s="109"/>
      <c r="C351" s="109"/>
      <c r="D351" s="105"/>
      <c r="E351" s="105"/>
      <c r="F351" s="105"/>
      <c r="G351" s="105"/>
      <c r="H351" s="105"/>
      <c r="I351" s="105"/>
      <c r="J351" s="105"/>
      <c r="K351" s="110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</row>
    <row r="352" spans="1:32" s="28" customFormat="1">
      <c r="A352" s="112"/>
      <c r="B352" s="109"/>
      <c r="C352" s="109"/>
      <c r="D352" s="105"/>
      <c r="E352" s="105"/>
      <c r="F352" s="105"/>
      <c r="G352" s="105"/>
      <c r="H352" s="105"/>
      <c r="I352" s="105"/>
      <c r="J352" s="105"/>
      <c r="K352" s="110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</row>
    <row r="353" spans="1:32" s="28" customFormat="1">
      <c r="A353" s="112"/>
      <c r="B353" s="109"/>
      <c r="C353" s="109"/>
      <c r="D353" s="105"/>
      <c r="E353" s="105"/>
      <c r="F353" s="105"/>
      <c r="G353" s="105"/>
      <c r="H353" s="105"/>
      <c r="I353" s="105"/>
      <c r="J353" s="105"/>
      <c r="K353" s="110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</row>
    <row r="354" spans="1:32" s="28" customFormat="1">
      <c r="A354" s="112"/>
      <c r="B354" s="109"/>
      <c r="C354" s="109"/>
      <c r="D354" s="105"/>
      <c r="E354" s="105"/>
      <c r="F354" s="105"/>
      <c r="G354" s="105"/>
      <c r="H354" s="105"/>
      <c r="I354" s="105"/>
      <c r="J354" s="105"/>
      <c r="K354" s="110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</row>
    <row r="355" spans="1:32" s="28" customFormat="1">
      <c r="A355" s="112"/>
      <c r="B355" s="109"/>
      <c r="C355" s="109"/>
      <c r="D355" s="105"/>
      <c r="E355" s="105"/>
      <c r="F355" s="105"/>
      <c r="G355" s="105"/>
      <c r="H355" s="105"/>
      <c r="I355" s="105"/>
      <c r="J355" s="105"/>
      <c r="K355" s="110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</row>
    <row r="356" spans="1:32" s="28" customFormat="1">
      <c r="A356" s="112"/>
      <c r="B356" s="109"/>
      <c r="C356" s="109"/>
      <c r="D356" s="105"/>
      <c r="E356" s="105"/>
      <c r="F356" s="105"/>
      <c r="G356" s="105"/>
      <c r="H356" s="105"/>
      <c r="I356" s="105"/>
      <c r="J356" s="105"/>
      <c r="K356" s="110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</row>
    <row r="357" spans="1:32" s="28" customFormat="1">
      <c r="A357" s="112"/>
      <c r="B357" s="109"/>
      <c r="C357" s="109"/>
      <c r="D357" s="105"/>
      <c r="E357" s="105"/>
      <c r="F357" s="105"/>
      <c r="G357" s="105"/>
      <c r="H357" s="105"/>
      <c r="I357" s="105"/>
      <c r="J357" s="105"/>
      <c r="K357" s="110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</row>
    <row r="358" spans="1:32" s="28" customFormat="1">
      <c r="A358" s="112"/>
      <c r="B358" s="109"/>
      <c r="C358" s="109"/>
      <c r="D358" s="105"/>
      <c r="E358" s="105"/>
      <c r="F358" s="105"/>
      <c r="G358" s="105"/>
      <c r="H358" s="105"/>
      <c r="I358" s="105"/>
      <c r="J358" s="105"/>
      <c r="K358" s="110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</row>
    <row r="359" spans="1:32" s="28" customFormat="1">
      <c r="A359" s="112"/>
      <c r="B359" s="109"/>
      <c r="C359" s="109"/>
      <c r="D359" s="105"/>
      <c r="E359" s="105"/>
      <c r="F359" s="105"/>
      <c r="G359" s="105"/>
      <c r="H359" s="105"/>
      <c r="I359" s="105"/>
      <c r="J359" s="105"/>
      <c r="K359" s="110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</row>
    <row r="360" spans="1:32" s="28" customFormat="1">
      <c r="A360" s="112"/>
      <c r="B360" s="109"/>
      <c r="C360" s="109"/>
      <c r="D360" s="105"/>
      <c r="E360" s="105"/>
      <c r="F360" s="105"/>
      <c r="G360" s="105"/>
      <c r="H360" s="105"/>
      <c r="I360" s="105"/>
      <c r="J360" s="105"/>
      <c r="K360" s="110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</row>
    <row r="361" spans="1:32" s="28" customFormat="1">
      <c r="A361" s="97"/>
      <c r="B361" s="69"/>
      <c r="C361" s="69"/>
      <c r="D361" s="70"/>
      <c r="E361" s="70"/>
      <c r="F361" s="70"/>
      <c r="G361" s="70"/>
      <c r="H361" s="70"/>
      <c r="I361" s="70"/>
      <c r="J361" s="70"/>
      <c r="K361" s="71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</row>
    <row r="362" spans="1:32" s="28" customFormat="1" ht="15.6">
      <c r="A362" s="45"/>
      <c r="B362" s="46"/>
      <c r="C362" s="46"/>
      <c r="D362" s="114"/>
      <c r="E362" s="114"/>
      <c r="F362" s="114"/>
      <c r="G362" s="114"/>
      <c r="H362" s="114"/>
      <c r="I362" s="114"/>
      <c r="J362" s="114"/>
      <c r="K362" s="48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</row>
    <row r="363" spans="1:32" s="28" customFormat="1" ht="15.6">
      <c r="A363" s="45"/>
      <c r="B363" s="46"/>
      <c r="C363" s="46"/>
      <c r="D363" s="82"/>
      <c r="E363" s="82"/>
      <c r="F363" s="115"/>
      <c r="G363" s="115"/>
      <c r="H363" s="115"/>
      <c r="I363" s="115"/>
      <c r="J363" s="115"/>
      <c r="K363" s="48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</row>
    <row r="364" spans="1:32" s="28" customFormat="1">
      <c r="A364" s="112"/>
      <c r="B364" s="109"/>
      <c r="C364" s="109"/>
      <c r="D364" s="105"/>
      <c r="E364" s="105"/>
      <c r="F364" s="105"/>
      <c r="G364" s="105"/>
      <c r="H364" s="105"/>
      <c r="I364" s="105"/>
      <c r="J364" s="105"/>
      <c r="K364" s="110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</row>
    <row r="365" spans="1:32" s="28" customFormat="1">
      <c r="A365" s="112"/>
      <c r="B365" s="109"/>
      <c r="C365" s="109"/>
      <c r="D365" s="105"/>
      <c r="E365" s="105"/>
      <c r="F365" s="105"/>
      <c r="G365" s="105"/>
      <c r="H365" s="105"/>
      <c r="I365" s="105"/>
      <c r="J365" s="105"/>
      <c r="K365" s="110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</row>
    <row r="366" spans="1:32" s="28" customFormat="1">
      <c r="A366" s="112"/>
      <c r="B366" s="109"/>
      <c r="C366" s="109"/>
      <c r="D366" s="105"/>
      <c r="E366" s="105"/>
      <c r="F366" s="105"/>
      <c r="G366" s="105"/>
      <c r="H366" s="105"/>
      <c r="I366" s="105"/>
      <c r="J366" s="105"/>
      <c r="K366" s="110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</row>
    <row r="367" spans="1:32" s="28" customFormat="1">
      <c r="A367" s="112"/>
      <c r="B367" s="109"/>
      <c r="C367" s="109"/>
      <c r="D367" s="105"/>
      <c r="E367" s="105"/>
      <c r="F367" s="105"/>
      <c r="G367" s="105"/>
      <c r="H367" s="105"/>
      <c r="I367" s="105"/>
      <c r="J367" s="105"/>
      <c r="K367" s="110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</row>
    <row r="368" spans="1:32" s="28" customFormat="1">
      <c r="A368" s="112"/>
      <c r="B368" s="109"/>
      <c r="C368" s="109"/>
      <c r="D368" s="105"/>
      <c r="E368" s="105"/>
      <c r="F368" s="105"/>
      <c r="G368" s="105"/>
      <c r="H368" s="105"/>
      <c r="I368" s="105"/>
      <c r="J368" s="105"/>
      <c r="K368" s="110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</row>
    <row r="369" spans="1:32" s="28" customFormat="1">
      <c r="A369" s="112"/>
      <c r="B369" s="109"/>
      <c r="C369" s="109"/>
      <c r="D369" s="105"/>
      <c r="E369" s="105"/>
      <c r="F369" s="105"/>
      <c r="G369" s="105"/>
      <c r="H369" s="105"/>
      <c r="I369" s="105"/>
      <c r="J369" s="105"/>
      <c r="K369" s="110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</row>
    <row r="370" spans="1:32" s="28" customFormat="1" ht="15.6">
      <c r="A370" s="97"/>
      <c r="B370" s="222"/>
      <c r="C370" s="222"/>
      <c r="D370" s="82"/>
      <c r="E370" s="82"/>
      <c r="F370" s="70"/>
      <c r="G370" s="70"/>
      <c r="H370" s="70"/>
      <c r="I370" s="70"/>
      <c r="J370" s="70"/>
      <c r="K370" s="38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</row>
    <row r="371" spans="1:32" s="28" customFormat="1" ht="15.6">
      <c r="A371" s="27"/>
      <c r="B371" s="46"/>
      <c r="C371" s="46"/>
      <c r="D371" s="114"/>
      <c r="E371" s="114"/>
      <c r="F371" s="114"/>
      <c r="G371" s="114"/>
      <c r="H371" s="114"/>
      <c r="I371" s="114"/>
      <c r="J371" s="114"/>
      <c r="K371" s="38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</row>
    <row r="372" spans="1:32" s="28" customFormat="1">
      <c r="A372" s="32"/>
      <c r="B372" s="106"/>
      <c r="C372" s="106"/>
      <c r="D372" s="33"/>
      <c r="E372" s="33"/>
      <c r="F372" s="33"/>
      <c r="G372" s="33"/>
      <c r="H372" s="33"/>
      <c r="I372" s="33"/>
      <c r="J372" s="33"/>
      <c r="K372" s="91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</row>
    <row r="373" spans="1:32" s="28" customFormat="1">
      <c r="A373" s="81"/>
      <c r="B373" s="106"/>
      <c r="C373" s="106"/>
      <c r="D373" s="33"/>
      <c r="E373" s="33"/>
      <c r="F373" s="33"/>
      <c r="G373" s="33"/>
      <c r="H373" s="33"/>
      <c r="I373" s="33"/>
      <c r="J373" s="33"/>
      <c r="K373" s="91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</row>
    <row r="374" spans="1:32">
      <c r="B374" s="106"/>
      <c r="C374" s="106"/>
      <c r="D374" s="106"/>
      <c r="E374" s="106"/>
      <c r="F374" s="106"/>
      <c r="G374" s="33"/>
      <c r="H374" s="33"/>
      <c r="I374" s="126"/>
      <c r="J374" s="126"/>
      <c r="K374" s="91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</row>
    <row r="375" spans="1:32">
      <c r="B375" s="106"/>
      <c r="C375" s="106"/>
      <c r="D375" s="106"/>
      <c r="E375" s="106"/>
      <c r="F375" s="106"/>
      <c r="G375" s="33"/>
      <c r="H375" s="33"/>
      <c r="I375" s="126"/>
      <c r="J375" s="126"/>
      <c r="K375" s="91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</row>
    <row r="376" spans="1:32">
      <c r="B376" s="106"/>
      <c r="C376" s="106"/>
      <c r="D376" s="106"/>
      <c r="E376" s="106"/>
      <c r="F376" s="106"/>
      <c r="G376" s="33"/>
      <c r="H376" s="33"/>
      <c r="I376" s="126"/>
      <c r="J376" s="126"/>
      <c r="K376" s="91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</row>
    <row r="377" spans="1:32">
      <c r="B377" s="106"/>
      <c r="C377" s="106"/>
      <c r="D377" s="106"/>
      <c r="E377" s="106"/>
      <c r="F377" s="106"/>
      <c r="G377" s="33"/>
      <c r="H377" s="33"/>
      <c r="I377" s="126"/>
      <c r="J377" s="126"/>
      <c r="K377" s="91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</row>
    <row r="378" spans="1:32">
      <c r="B378" s="106"/>
      <c r="C378" s="106"/>
      <c r="D378" s="106"/>
      <c r="E378" s="106"/>
      <c r="F378" s="106"/>
      <c r="G378" s="33"/>
      <c r="H378" s="33"/>
      <c r="I378" s="126"/>
      <c r="J378" s="126"/>
      <c r="K378" s="91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</row>
    <row r="379" spans="1:32">
      <c r="B379" s="106"/>
      <c r="C379" s="106"/>
      <c r="D379" s="106"/>
      <c r="E379" s="106"/>
      <c r="F379" s="106"/>
      <c r="G379" s="33"/>
      <c r="H379" s="33"/>
      <c r="I379" s="126"/>
      <c r="J379" s="126"/>
      <c r="K379" s="91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</row>
    <row r="380" spans="1:32">
      <c r="B380" s="106"/>
      <c r="C380" s="106"/>
      <c r="D380" s="106"/>
      <c r="E380" s="106"/>
      <c r="F380" s="106"/>
      <c r="G380" s="33"/>
      <c r="H380" s="33"/>
      <c r="I380" s="126"/>
      <c r="J380" s="126"/>
      <c r="K380" s="91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</row>
    <row r="381" spans="1:32">
      <c r="B381" s="106"/>
      <c r="C381" s="106"/>
      <c r="D381" s="106"/>
      <c r="E381" s="106"/>
      <c r="F381" s="106"/>
      <c r="G381" s="33"/>
      <c r="H381" s="33"/>
      <c r="I381" s="126"/>
      <c r="J381" s="126"/>
      <c r="K381" s="91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</row>
    <row r="382" spans="1:32">
      <c r="B382" s="106"/>
      <c r="C382" s="106"/>
      <c r="D382" s="106"/>
      <c r="E382" s="106"/>
      <c r="F382" s="106"/>
      <c r="G382" s="33"/>
      <c r="H382" s="33"/>
      <c r="I382" s="126"/>
      <c r="J382" s="126"/>
      <c r="K382" s="91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</row>
    <row r="383" spans="1:32">
      <c r="B383" s="106"/>
      <c r="C383" s="106"/>
      <c r="D383" s="106"/>
      <c r="E383" s="106"/>
      <c r="F383" s="106"/>
      <c r="G383" s="33"/>
      <c r="H383" s="33"/>
      <c r="I383" s="126"/>
      <c r="J383" s="126"/>
      <c r="K383" s="91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</row>
    <row r="384" spans="1:32">
      <c r="B384" s="106"/>
      <c r="C384" s="106"/>
      <c r="D384" s="106"/>
      <c r="E384" s="106"/>
      <c r="F384" s="106"/>
      <c r="G384" s="33"/>
      <c r="H384" s="33"/>
      <c r="I384" s="126"/>
      <c r="J384" s="126"/>
      <c r="K384" s="91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</row>
    <row r="385" spans="2:32">
      <c r="B385" s="106"/>
      <c r="C385" s="106"/>
      <c r="D385" s="106"/>
      <c r="E385" s="106"/>
      <c r="F385" s="106"/>
      <c r="G385" s="33"/>
      <c r="H385" s="33"/>
      <c r="I385" s="126"/>
      <c r="J385" s="126"/>
      <c r="K385" s="91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</row>
    <row r="386" spans="2:32">
      <c r="B386" s="106"/>
      <c r="C386" s="106"/>
      <c r="D386" s="106"/>
      <c r="E386" s="106"/>
      <c r="F386" s="106"/>
      <c r="G386" s="33"/>
      <c r="H386" s="33"/>
      <c r="I386" s="126"/>
      <c r="J386" s="126"/>
      <c r="K386" s="91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</row>
    <row r="387" spans="2:32">
      <c r="B387" s="106"/>
      <c r="C387" s="106"/>
      <c r="D387" s="106"/>
      <c r="E387" s="106"/>
      <c r="F387" s="106"/>
      <c r="G387" s="33"/>
      <c r="H387" s="33"/>
      <c r="I387" s="126"/>
      <c r="J387" s="126"/>
      <c r="K387" s="91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</row>
    <row r="388" spans="2:32">
      <c r="B388" s="106"/>
      <c r="C388" s="106"/>
      <c r="D388" s="106"/>
      <c r="E388" s="106"/>
      <c r="F388" s="106"/>
      <c r="G388" s="33"/>
      <c r="H388" s="33"/>
      <c r="I388" s="126"/>
      <c r="J388" s="126"/>
      <c r="K388" s="91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</row>
    <row r="389" spans="2:32">
      <c r="B389" s="106"/>
      <c r="C389" s="106"/>
      <c r="D389" s="106"/>
      <c r="E389" s="106"/>
      <c r="F389" s="106"/>
      <c r="G389" s="33"/>
      <c r="H389" s="33"/>
      <c r="I389" s="126"/>
      <c r="J389" s="126"/>
      <c r="K389" s="91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</row>
    <row r="390" spans="2:32">
      <c r="B390" s="106"/>
      <c r="C390" s="106"/>
      <c r="D390" s="106"/>
      <c r="E390" s="106"/>
      <c r="F390" s="106"/>
      <c r="G390" s="33"/>
      <c r="H390" s="33"/>
      <c r="I390" s="126"/>
      <c r="J390" s="126"/>
      <c r="K390" s="91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</row>
    <row r="391" spans="2:32">
      <c r="B391" s="106"/>
      <c r="C391" s="106"/>
      <c r="D391" s="106"/>
      <c r="E391" s="106"/>
      <c r="F391" s="106"/>
      <c r="G391" s="33"/>
      <c r="H391" s="33"/>
      <c r="I391" s="126"/>
      <c r="J391" s="126"/>
      <c r="K391" s="91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</row>
    <row r="392" spans="2:32">
      <c r="B392" s="106"/>
      <c r="C392" s="106"/>
      <c r="D392" s="106"/>
      <c r="E392" s="106"/>
      <c r="F392" s="106"/>
      <c r="G392" s="33"/>
      <c r="H392" s="33"/>
      <c r="I392" s="126"/>
      <c r="J392" s="126"/>
      <c r="K392" s="91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</row>
    <row r="393" spans="2:32">
      <c r="B393" s="106"/>
      <c r="C393" s="106"/>
      <c r="D393" s="106"/>
      <c r="E393" s="106"/>
      <c r="F393" s="106"/>
      <c r="G393" s="33"/>
      <c r="H393" s="33"/>
      <c r="I393" s="126"/>
      <c r="J393" s="126"/>
      <c r="K393" s="91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</row>
    <row r="394" spans="2:32">
      <c r="B394" s="106"/>
      <c r="C394" s="106"/>
      <c r="D394" s="106"/>
      <c r="E394" s="106"/>
      <c r="F394" s="106"/>
      <c r="G394" s="33"/>
      <c r="H394" s="33"/>
      <c r="I394" s="126"/>
      <c r="J394" s="126"/>
      <c r="K394" s="91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</row>
    <row r="395" spans="2:32">
      <c r="B395" s="106"/>
      <c r="C395" s="106"/>
      <c r="D395" s="106"/>
      <c r="E395" s="106"/>
      <c r="F395" s="106"/>
      <c r="G395" s="33"/>
      <c r="H395" s="33"/>
      <c r="I395" s="126"/>
      <c r="J395" s="126"/>
      <c r="K395" s="91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</row>
    <row r="396" spans="2:32">
      <c r="B396" s="106"/>
      <c r="C396" s="106"/>
      <c r="D396" s="106"/>
      <c r="E396" s="106"/>
      <c r="F396" s="106"/>
      <c r="G396" s="33"/>
      <c r="H396" s="33"/>
      <c r="I396" s="126"/>
      <c r="J396" s="126"/>
      <c r="K396" s="91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</row>
    <row r="397" spans="2:32">
      <c r="B397" s="106"/>
      <c r="C397" s="106"/>
      <c r="D397" s="106"/>
      <c r="E397" s="106"/>
      <c r="F397" s="106"/>
      <c r="G397" s="33"/>
      <c r="H397" s="33"/>
      <c r="I397" s="126"/>
      <c r="J397" s="126"/>
      <c r="K397" s="91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</row>
    <row r="398" spans="2:32">
      <c r="B398" s="106"/>
      <c r="C398" s="106"/>
      <c r="D398" s="106"/>
      <c r="E398" s="106"/>
      <c r="F398" s="106"/>
      <c r="G398" s="33"/>
      <c r="H398" s="33"/>
      <c r="I398" s="126"/>
      <c r="J398" s="126"/>
      <c r="K398" s="91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</row>
    <row r="399" spans="2:32">
      <c r="B399" s="106"/>
      <c r="C399" s="106"/>
      <c r="D399" s="106"/>
      <c r="E399" s="106"/>
      <c r="F399" s="106"/>
      <c r="G399" s="33"/>
      <c r="H399" s="33"/>
      <c r="I399" s="126"/>
      <c r="J399" s="126"/>
      <c r="K399" s="91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</row>
    <row r="400" spans="2:32">
      <c r="B400" s="106"/>
      <c r="C400" s="106"/>
      <c r="D400" s="106"/>
      <c r="E400" s="106"/>
      <c r="F400" s="106"/>
      <c r="G400" s="33"/>
      <c r="H400" s="33"/>
      <c r="I400" s="126"/>
      <c r="J400" s="126"/>
      <c r="K400" s="91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</row>
    <row r="401" spans="2:32">
      <c r="B401" s="106"/>
      <c r="C401" s="106"/>
      <c r="D401" s="106"/>
      <c r="E401" s="106"/>
      <c r="F401" s="106"/>
      <c r="G401" s="33"/>
      <c r="H401" s="33"/>
      <c r="I401" s="126"/>
      <c r="J401" s="126"/>
      <c r="K401" s="91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</row>
    <row r="402" spans="2:32">
      <c r="B402" s="106"/>
      <c r="C402" s="106"/>
      <c r="D402" s="106"/>
      <c r="E402" s="106"/>
      <c r="F402" s="106"/>
      <c r="G402" s="33"/>
      <c r="H402" s="33"/>
      <c r="I402" s="126"/>
      <c r="J402" s="126"/>
      <c r="K402" s="91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</row>
    <row r="403" spans="2:32">
      <c r="B403" s="106"/>
      <c r="C403" s="106"/>
      <c r="D403" s="106"/>
      <c r="E403" s="106"/>
      <c r="F403" s="106"/>
      <c r="G403" s="33"/>
      <c r="H403" s="33"/>
      <c r="I403" s="126"/>
      <c r="J403" s="126"/>
      <c r="K403" s="91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</row>
    <row r="404" spans="2:32">
      <c r="B404" s="106"/>
      <c r="C404" s="106"/>
      <c r="D404" s="106"/>
      <c r="E404" s="106"/>
      <c r="F404" s="106"/>
      <c r="G404" s="33"/>
      <c r="H404" s="33"/>
      <c r="I404" s="126"/>
      <c r="J404" s="126"/>
      <c r="K404" s="91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</row>
    <row r="405" spans="2:32">
      <c r="B405" s="106"/>
      <c r="C405" s="106"/>
      <c r="D405" s="106"/>
      <c r="E405" s="106"/>
      <c r="F405" s="106"/>
      <c r="G405" s="33"/>
      <c r="H405" s="33"/>
      <c r="I405" s="126"/>
      <c r="J405" s="126"/>
      <c r="K405" s="91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</row>
    <row r="406" spans="2:32">
      <c r="B406" s="106"/>
      <c r="C406" s="106"/>
      <c r="D406" s="106"/>
      <c r="E406" s="106"/>
      <c r="F406" s="106"/>
      <c r="G406" s="33"/>
      <c r="H406" s="33"/>
      <c r="I406" s="126"/>
      <c r="J406" s="126"/>
      <c r="K406" s="91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</row>
    <row r="407" spans="2:32">
      <c r="B407" s="106"/>
      <c r="C407" s="106"/>
      <c r="D407" s="106"/>
      <c r="E407" s="106"/>
      <c r="F407" s="106"/>
      <c r="G407" s="33"/>
      <c r="H407" s="33"/>
      <c r="I407" s="126"/>
      <c r="J407" s="126"/>
      <c r="K407" s="91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</row>
    <row r="408" spans="2:32">
      <c r="B408" s="106"/>
      <c r="C408" s="106"/>
      <c r="D408" s="106"/>
      <c r="E408" s="106"/>
      <c r="F408" s="106"/>
      <c r="G408" s="33"/>
      <c r="H408" s="33"/>
      <c r="I408" s="126"/>
      <c r="J408" s="126"/>
      <c r="K408" s="91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</row>
    <row r="409" spans="2:32">
      <c r="B409" s="106"/>
      <c r="C409" s="106"/>
      <c r="D409" s="106"/>
      <c r="E409" s="106"/>
      <c r="F409" s="106"/>
      <c r="G409" s="33"/>
      <c r="H409" s="33"/>
      <c r="I409" s="126"/>
      <c r="J409" s="126"/>
      <c r="K409" s="91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</row>
    <row r="410" spans="2:32">
      <c r="B410" s="106"/>
      <c r="C410" s="106"/>
      <c r="D410" s="106"/>
      <c r="E410" s="106"/>
      <c r="F410" s="106"/>
      <c r="G410" s="33"/>
      <c r="H410" s="33"/>
      <c r="I410" s="126"/>
      <c r="J410" s="126"/>
      <c r="K410" s="91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</row>
    <row r="411" spans="2:32">
      <c r="B411" s="106"/>
      <c r="C411" s="106"/>
      <c r="D411" s="106"/>
      <c r="E411" s="106"/>
      <c r="F411" s="106"/>
      <c r="G411" s="33"/>
      <c r="H411" s="33"/>
      <c r="I411" s="126"/>
      <c r="J411" s="126"/>
      <c r="K411" s="91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</row>
    <row r="412" spans="2:32">
      <c r="B412" s="106"/>
      <c r="C412" s="106"/>
      <c r="D412" s="106"/>
      <c r="E412" s="106"/>
      <c r="F412" s="106"/>
      <c r="G412" s="33"/>
      <c r="H412" s="33"/>
      <c r="I412" s="126"/>
      <c r="J412" s="126"/>
      <c r="K412" s="91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</row>
    <row r="413" spans="2:32">
      <c r="B413" s="106"/>
      <c r="C413" s="106"/>
      <c r="D413" s="106"/>
      <c r="E413" s="106"/>
      <c r="F413" s="106"/>
      <c r="G413" s="33"/>
      <c r="H413" s="33"/>
      <c r="I413" s="126"/>
      <c r="J413" s="126"/>
      <c r="K413" s="91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</row>
    <row r="414" spans="2:32">
      <c r="B414" s="106"/>
      <c r="C414" s="106"/>
      <c r="D414" s="106"/>
      <c r="E414" s="106"/>
      <c r="F414" s="106"/>
      <c r="G414" s="33"/>
      <c r="H414" s="33"/>
      <c r="I414" s="126"/>
      <c r="J414" s="126"/>
      <c r="K414" s="91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</row>
    <row r="415" spans="2:32">
      <c r="B415" s="106"/>
      <c r="C415" s="106"/>
      <c r="D415" s="106"/>
      <c r="E415" s="106"/>
      <c r="F415" s="106"/>
      <c r="G415" s="33"/>
      <c r="H415" s="33"/>
      <c r="I415" s="126"/>
      <c r="J415" s="126"/>
      <c r="K415" s="91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</row>
    <row r="416" spans="2:32">
      <c r="B416" s="106"/>
      <c r="C416" s="106"/>
      <c r="D416" s="106"/>
      <c r="E416" s="106"/>
      <c r="F416" s="106"/>
      <c r="G416" s="33"/>
      <c r="H416" s="33"/>
      <c r="I416" s="126"/>
      <c r="J416" s="126"/>
      <c r="K416" s="91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</row>
    <row r="417" spans="2:32">
      <c r="B417" s="106"/>
      <c r="C417" s="106"/>
      <c r="D417" s="106"/>
      <c r="E417" s="106"/>
      <c r="F417" s="106"/>
      <c r="G417" s="33"/>
      <c r="H417" s="33"/>
      <c r="I417" s="126"/>
      <c r="J417" s="126"/>
      <c r="K417" s="91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</row>
    <row r="418" spans="2:32">
      <c r="B418" s="106"/>
      <c r="C418" s="106"/>
      <c r="D418" s="106"/>
      <c r="E418" s="106"/>
      <c r="F418" s="106"/>
      <c r="G418" s="33"/>
      <c r="H418" s="33"/>
      <c r="I418" s="126"/>
      <c r="J418" s="126"/>
      <c r="K418" s="91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</row>
    <row r="419" spans="2:32">
      <c r="B419" s="106"/>
      <c r="C419" s="106"/>
      <c r="D419" s="106"/>
      <c r="E419" s="106"/>
      <c r="F419" s="106"/>
      <c r="G419" s="33"/>
      <c r="H419" s="33"/>
      <c r="I419" s="126"/>
      <c r="J419" s="126"/>
      <c r="K419" s="91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</row>
    <row r="420" spans="2:32">
      <c r="B420" s="106"/>
      <c r="C420" s="106"/>
      <c r="D420" s="106"/>
      <c r="E420" s="106"/>
      <c r="F420" s="106"/>
      <c r="G420" s="33"/>
      <c r="H420" s="33"/>
      <c r="I420" s="126"/>
      <c r="J420" s="126"/>
      <c r="K420" s="91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</row>
    <row r="421" spans="2:32">
      <c r="B421" s="106"/>
      <c r="C421" s="106"/>
      <c r="D421" s="106"/>
      <c r="E421" s="106"/>
      <c r="F421" s="106"/>
      <c r="G421" s="33"/>
      <c r="H421" s="33"/>
      <c r="I421" s="126"/>
      <c r="J421" s="126"/>
      <c r="K421" s="91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</row>
    <row r="422" spans="2:32">
      <c r="B422" s="106"/>
      <c r="C422" s="106"/>
      <c r="D422" s="106"/>
      <c r="E422" s="106"/>
      <c r="F422" s="106"/>
      <c r="G422" s="33"/>
      <c r="H422" s="33"/>
      <c r="I422" s="126"/>
      <c r="J422" s="126"/>
      <c r="K422" s="91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</row>
    <row r="423" spans="2:32">
      <c r="B423" s="106"/>
      <c r="C423" s="106"/>
      <c r="D423" s="106"/>
      <c r="E423" s="106"/>
      <c r="F423" s="106"/>
      <c r="G423" s="33"/>
      <c r="H423" s="33"/>
      <c r="I423" s="126"/>
      <c r="J423" s="126"/>
      <c r="K423" s="91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</row>
    <row r="424" spans="2:32">
      <c r="B424" s="106"/>
      <c r="C424" s="106"/>
      <c r="D424" s="106"/>
      <c r="E424" s="106"/>
      <c r="F424" s="106"/>
      <c r="G424" s="33"/>
      <c r="H424" s="33"/>
      <c r="I424" s="126"/>
      <c r="J424" s="126"/>
      <c r="K424" s="91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</row>
    <row r="425" spans="2:32">
      <c r="B425" s="106"/>
      <c r="C425" s="106"/>
      <c r="D425" s="106"/>
      <c r="E425" s="106"/>
      <c r="F425" s="106"/>
      <c r="G425" s="33"/>
      <c r="H425" s="33"/>
      <c r="I425" s="126"/>
      <c r="J425" s="126"/>
      <c r="K425" s="91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</row>
    <row r="426" spans="2:32">
      <c r="B426" s="106"/>
      <c r="C426" s="106"/>
      <c r="D426" s="106"/>
      <c r="E426" s="106"/>
      <c r="F426" s="106"/>
      <c r="G426" s="33"/>
      <c r="H426" s="33"/>
      <c r="I426" s="126"/>
      <c r="J426" s="126"/>
      <c r="K426" s="91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</row>
    <row r="427" spans="2:32">
      <c r="B427" s="106"/>
      <c r="C427" s="106"/>
      <c r="D427" s="106"/>
      <c r="E427" s="106"/>
      <c r="F427" s="106"/>
      <c r="G427" s="33"/>
      <c r="H427" s="33"/>
      <c r="I427" s="126"/>
      <c r="J427" s="126"/>
      <c r="K427" s="91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</row>
    <row r="428" spans="2:32">
      <c r="B428" s="106"/>
      <c r="C428" s="106"/>
      <c r="D428" s="106"/>
      <c r="E428" s="106"/>
      <c r="F428" s="106"/>
      <c r="G428" s="33"/>
      <c r="H428" s="33"/>
      <c r="I428" s="126"/>
      <c r="J428" s="126"/>
      <c r="K428" s="91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</row>
    <row r="429" spans="2:32">
      <c r="B429" s="106"/>
      <c r="C429" s="106"/>
      <c r="D429" s="106"/>
      <c r="E429" s="106"/>
      <c r="F429" s="106"/>
      <c r="G429" s="33"/>
      <c r="H429" s="33"/>
      <c r="I429" s="126"/>
      <c r="J429" s="126"/>
      <c r="K429" s="91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</row>
    <row r="430" spans="2:32">
      <c r="B430" s="106"/>
      <c r="C430" s="106"/>
      <c r="D430" s="106"/>
      <c r="E430" s="106"/>
      <c r="F430" s="106"/>
      <c r="G430" s="33"/>
      <c r="H430" s="33"/>
      <c r="I430" s="126"/>
      <c r="J430" s="126"/>
      <c r="K430" s="91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</row>
    <row r="431" spans="2:32">
      <c r="B431" s="106"/>
      <c r="C431" s="106"/>
      <c r="D431" s="106"/>
      <c r="E431" s="106"/>
      <c r="F431" s="106"/>
      <c r="G431" s="33"/>
      <c r="H431" s="33"/>
      <c r="I431" s="126"/>
      <c r="J431" s="126"/>
      <c r="K431" s="91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</row>
    <row r="432" spans="2:32">
      <c r="B432" s="106"/>
      <c r="C432" s="106"/>
      <c r="D432" s="106"/>
      <c r="E432" s="106"/>
      <c r="F432" s="106"/>
      <c r="G432" s="33"/>
      <c r="H432" s="33"/>
      <c r="I432" s="126"/>
      <c r="J432" s="126"/>
      <c r="K432" s="91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</row>
    <row r="433" spans="2:32">
      <c r="B433" s="106"/>
      <c r="C433" s="106"/>
      <c r="D433" s="106"/>
      <c r="E433" s="106"/>
      <c r="F433" s="106"/>
      <c r="G433" s="33"/>
      <c r="H433" s="33"/>
      <c r="I433" s="126"/>
      <c r="J433" s="126"/>
      <c r="K433" s="91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</row>
    <row r="434" spans="2:32">
      <c r="B434" s="106"/>
      <c r="C434" s="106"/>
      <c r="D434" s="106"/>
      <c r="E434" s="106"/>
      <c r="F434" s="106"/>
      <c r="G434" s="33"/>
      <c r="H434" s="33"/>
      <c r="I434" s="126"/>
      <c r="J434" s="126"/>
      <c r="K434" s="91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</row>
    <row r="435" spans="2:32">
      <c r="B435" s="106"/>
      <c r="C435" s="106"/>
      <c r="D435" s="106"/>
      <c r="E435" s="106"/>
      <c r="F435" s="106"/>
      <c r="G435" s="33"/>
      <c r="H435" s="33"/>
      <c r="I435" s="126"/>
      <c r="J435" s="126"/>
      <c r="K435" s="91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</row>
    <row r="436" spans="2:32">
      <c r="B436" s="106"/>
      <c r="C436" s="106"/>
      <c r="D436" s="106"/>
      <c r="E436" s="106"/>
      <c r="F436" s="106"/>
      <c r="G436" s="33"/>
      <c r="H436" s="33"/>
      <c r="I436" s="126"/>
      <c r="J436" s="126"/>
      <c r="K436" s="91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</row>
    <row r="437" spans="2:32">
      <c r="B437" s="106"/>
      <c r="C437" s="106"/>
      <c r="D437" s="106"/>
      <c r="E437" s="106"/>
      <c r="F437" s="106"/>
      <c r="G437" s="33"/>
      <c r="H437" s="33"/>
      <c r="I437" s="126"/>
      <c r="J437" s="126"/>
      <c r="K437" s="91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</row>
    <row r="438" spans="2:32">
      <c r="B438" s="106"/>
      <c r="C438" s="106"/>
      <c r="D438" s="106"/>
      <c r="E438" s="106"/>
      <c r="F438" s="106"/>
      <c r="G438" s="33"/>
      <c r="H438" s="33"/>
      <c r="I438" s="126"/>
      <c r="J438" s="126"/>
      <c r="K438" s="91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</row>
    <row r="439" spans="2:32">
      <c r="B439" s="106"/>
      <c r="C439" s="106"/>
      <c r="D439" s="106"/>
      <c r="E439" s="106"/>
      <c r="F439" s="106"/>
      <c r="G439" s="33"/>
      <c r="H439" s="33"/>
      <c r="I439" s="126"/>
      <c r="J439" s="126"/>
      <c r="K439" s="91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</row>
    <row r="440" spans="2:32">
      <c r="B440" s="106"/>
      <c r="C440" s="106"/>
      <c r="D440" s="106"/>
      <c r="E440" s="106"/>
      <c r="F440" s="106"/>
      <c r="G440" s="33"/>
      <c r="H440" s="33"/>
      <c r="I440" s="126"/>
      <c r="J440" s="126"/>
      <c r="K440" s="91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</row>
    <row r="441" spans="2:32">
      <c r="B441" s="106"/>
      <c r="C441" s="106"/>
      <c r="D441" s="106"/>
      <c r="E441" s="106"/>
      <c r="F441" s="106"/>
      <c r="G441" s="33"/>
      <c r="H441" s="33"/>
      <c r="I441" s="126"/>
      <c r="J441" s="126"/>
      <c r="K441" s="91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</row>
    <row r="442" spans="2:32">
      <c r="B442" s="106"/>
      <c r="C442" s="106"/>
      <c r="D442" s="106"/>
      <c r="E442" s="106"/>
      <c r="F442" s="106"/>
      <c r="G442" s="33"/>
      <c r="H442" s="33"/>
      <c r="I442" s="126"/>
      <c r="J442" s="126"/>
      <c r="K442" s="91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</row>
    <row r="443" spans="2:32">
      <c r="B443" s="106"/>
      <c r="C443" s="106"/>
      <c r="D443" s="106"/>
      <c r="E443" s="106"/>
      <c r="F443" s="106"/>
      <c r="G443" s="33"/>
      <c r="H443" s="33"/>
      <c r="I443" s="126"/>
      <c r="J443" s="126"/>
      <c r="K443" s="91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</row>
    <row r="444" spans="2:32">
      <c r="B444" s="106"/>
      <c r="C444" s="106"/>
      <c r="D444" s="106"/>
      <c r="E444" s="106"/>
      <c r="F444" s="106"/>
      <c r="G444" s="33"/>
      <c r="H444" s="33"/>
      <c r="I444" s="126"/>
      <c r="J444" s="126"/>
      <c r="K444" s="91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</row>
    <row r="445" spans="2:32">
      <c r="B445" s="106"/>
      <c r="C445" s="106"/>
      <c r="D445" s="106"/>
      <c r="E445" s="106"/>
      <c r="F445" s="106"/>
      <c r="G445" s="33"/>
      <c r="H445" s="33"/>
      <c r="I445" s="126"/>
      <c r="J445" s="126"/>
      <c r="K445" s="91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</row>
    <row r="446" spans="2:32">
      <c r="B446" s="106"/>
      <c r="C446" s="106"/>
      <c r="D446" s="106"/>
      <c r="E446" s="106"/>
      <c r="F446" s="106"/>
      <c r="G446" s="33"/>
      <c r="H446" s="33"/>
      <c r="I446" s="126"/>
      <c r="J446" s="126"/>
      <c r="K446" s="91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</row>
    <row r="447" spans="2:32">
      <c r="B447" s="106"/>
      <c r="C447" s="106"/>
      <c r="D447" s="106"/>
      <c r="E447" s="106"/>
      <c r="F447" s="106"/>
      <c r="G447" s="33"/>
      <c r="H447" s="33"/>
      <c r="I447" s="126"/>
      <c r="J447" s="126"/>
      <c r="K447" s="91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</row>
    <row r="448" spans="2:32">
      <c r="B448" s="106"/>
      <c r="C448" s="106"/>
      <c r="D448" s="106"/>
      <c r="E448" s="106"/>
      <c r="F448" s="106"/>
      <c r="G448" s="33"/>
      <c r="H448" s="33"/>
      <c r="I448" s="126"/>
      <c r="J448" s="126"/>
      <c r="K448" s="91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</row>
    <row r="449" spans="2:32">
      <c r="B449" s="106"/>
      <c r="C449" s="106"/>
      <c r="D449" s="106"/>
      <c r="E449" s="106"/>
      <c r="F449" s="106"/>
      <c r="G449" s="33"/>
      <c r="H449" s="33"/>
      <c r="I449" s="126"/>
      <c r="J449" s="126"/>
      <c r="K449" s="91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</row>
    <row r="450" spans="2:32">
      <c r="B450" s="106"/>
      <c r="C450" s="106"/>
      <c r="D450" s="106"/>
      <c r="E450" s="106"/>
      <c r="F450" s="106"/>
      <c r="G450" s="33"/>
      <c r="H450" s="33"/>
      <c r="I450" s="126"/>
      <c r="J450" s="126"/>
      <c r="K450" s="91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</row>
    <row r="451" spans="2:32">
      <c r="B451" s="106"/>
      <c r="C451" s="106"/>
      <c r="D451" s="106"/>
      <c r="E451" s="106"/>
      <c r="F451" s="106"/>
      <c r="G451" s="33"/>
      <c r="H451" s="33"/>
      <c r="I451" s="126"/>
      <c r="J451" s="126"/>
      <c r="K451" s="91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</row>
    <row r="452" spans="2:32">
      <c r="B452" s="106"/>
      <c r="C452" s="106"/>
      <c r="D452" s="106"/>
      <c r="E452" s="106"/>
      <c r="F452" s="106"/>
      <c r="G452" s="33"/>
      <c r="H452" s="33"/>
      <c r="I452" s="126"/>
      <c r="J452" s="126"/>
      <c r="K452" s="91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</row>
    <row r="453" spans="2:32">
      <c r="B453" s="106"/>
      <c r="C453" s="106"/>
      <c r="D453" s="106"/>
      <c r="E453" s="106"/>
      <c r="F453" s="106"/>
      <c r="G453" s="33"/>
      <c r="H453" s="33"/>
      <c r="I453" s="126"/>
      <c r="J453" s="126"/>
      <c r="K453" s="91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</row>
    <row r="454" spans="2:32">
      <c r="B454" s="106"/>
      <c r="C454" s="106"/>
      <c r="D454" s="106"/>
      <c r="E454" s="106"/>
      <c r="F454" s="106"/>
      <c r="G454" s="33"/>
      <c r="H454" s="33"/>
      <c r="I454" s="126"/>
      <c r="J454" s="126"/>
      <c r="K454" s="91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</row>
    <row r="455" spans="2:32">
      <c r="B455" s="106"/>
      <c r="C455" s="106"/>
      <c r="D455" s="106"/>
      <c r="E455" s="106"/>
      <c r="F455" s="106"/>
      <c r="G455" s="33"/>
      <c r="H455" s="33"/>
      <c r="I455" s="126"/>
      <c r="J455" s="126"/>
      <c r="K455" s="91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</row>
    <row r="456" spans="2:32">
      <c r="B456" s="106"/>
      <c r="C456" s="106"/>
      <c r="D456" s="106"/>
      <c r="E456" s="106"/>
      <c r="F456" s="106"/>
      <c r="G456" s="33"/>
      <c r="H456" s="33"/>
      <c r="I456" s="126"/>
      <c r="J456" s="126"/>
      <c r="K456" s="91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</row>
    <row r="457" spans="2:32">
      <c r="B457" s="106"/>
      <c r="C457" s="106"/>
      <c r="D457" s="106"/>
      <c r="E457" s="106"/>
      <c r="F457" s="106"/>
      <c r="G457" s="33"/>
      <c r="H457" s="33"/>
      <c r="I457" s="126"/>
      <c r="J457" s="126"/>
      <c r="K457" s="91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</row>
    <row r="458" spans="2:32">
      <c r="B458" s="106"/>
      <c r="C458" s="106"/>
      <c r="D458" s="106"/>
      <c r="E458" s="106"/>
      <c r="F458" s="106"/>
      <c r="G458" s="33"/>
      <c r="H458" s="33"/>
      <c r="I458" s="126"/>
      <c r="J458" s="126"/>
      <c r="K458" s="91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</row>
    <row r="459" spans="2:32">
      <c r="B459" s="106"/>
      <c r="C459" s="106"/>
      <c r="D459" s="106"/>
      <c r="E459" s="106"/>
      <c r="F459" s="106"/>
      <c r="G459" s="33"/>
      <c r="H459" s="33"/>
      <c r="I459" s="126"/>
      <c r="J459" s="126"/>
      <c r="K459" s="91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</row>
    <row r="460" spans="2:32">
      <c r="B460" s="106"/>
      <c r="C460" s="106"/>
      <c r="D460" s="106"/>
      <c r="E460" s="106"/>
      <c r="F460" s="106"/>
      <c r="G460" s="33"/>
      <c r="H460" s="33"/>
      <c r="I460" s="126"/>
      <c r="J460" s="126"/>
      <c r="K460" s="91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</row>
    <row r="461" spans="2:32">
      <c r="B461" s="106"/>
      <c r="C461" s="106"/>
      <c r="D461" s="106"/>
      <c r="E461" s="106"/>
      <c r="F461" s="106"/>
      <c r="G461" s="33"/>
      <c r="H461" s="33"/>
      <c r="I461" s="126"/>
      <c r="J461" s="126"/>
      <c r="K461" s="91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</row>
    <row r="462" spans="2:32">
      <c r="B462" s="106"/>
      <c r="C462" s="106"/>
      <c r="D462" s="106"/>
      <c r="E462" s="106"/>
      <c r="F462" s="106"/>
      <c r="G462" s="33"/>
      <c r="H462" s="33"/>
      <c r="I462" s="126"/>
      <c r="J462" s="126"/>
      <c r="K462" s="91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</row>
    <row r="463" spans="2:32">
      <c r="B463" s="106"/>
      <c r="C463" s="106"/>
      <c r="D463" s="106"/>
      <c r="E463" s="106"/>
      <c r="F463" s="106"/>
      <c r="G463" s="33"/>
      <c r="H463" s="33"/>
      <c r="I463" s="126"/>
      <c r="J463" s="126"/>
      <c r="K463" s="91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</row>
    <row r="464" spans="2:32">
      <c r="B464" s="106"/>
      <c r="C464" s="106"/>
      <c r="D464" s="106"/>
      <c r="E464" s="106"/>
      <c r="F464" s="106"/>
      <c r="G464" s="33"/>
      <c r="H464" s="33"/>
      <c r="I464" s="126"/>
      <c r="J464" s="126"/>
      <c r="K464" s="91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</row>
    <row r="465" spans="2:32">
      <c r="B465" s="106"/>
      <c r="C465" s="106"/>
      <c r="D465" s="106"/>
      <c r="E465" s="106"/>
      <c r="F465" s="106"/>
      <c r="G465" s="33"/>
      <c r="H465" s="33"/>
      <c r="I465" s="126"/>
      <c r="J465" s="126"/>
      <c r="K465" s="91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</row>
    <row r="466" spans="2:32">
      <c r="B466" s="106"/>
      <c r="C466" s="106"/>
      <c r="D466" s="106"/>
      <c r="E466" s="106"/>
      <c r="F466" s="106"/>
      <c r="G466" s="33"/>
      <c r="H466" s="33"/>
      <c r="I466" s="126"/>
      <c r="J466" s="126"/>
      <c r="K466" s="91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</row>
    <row r="467" spans="2:32">
      <c r="B467" s="106"/>
      <c r="C467" s="106"/>
      <c r="D467" s="106"/>
      <c r="E467" s="106"/>
      <c r="F467" s="106"/>
      <c r="G467" s="33"/>
      <c r="H467" s="33"/>
      <c r="I467" s="126"/>
      <c r="J467" s="126"/>
      <c r="K467" s="91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</row>
    <row r="468" spans="2:32">
      <c r="B468" s="106"/>
      <c r="C468" s="106"/>
      <c r="D468" s="106"/>
      <c r="E468" s="106"/>
      <c r="F468" s="106"/>
      <c r="G468" s="33"/>
      <c r="H468" s="33"/>
      <c r="I468" s="126"/>
      <c r="J468" s="126"/>
      <c r="K468" s="91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</row>
    <row r="469" spans="2:32">
      <c r="B469" s="106"/>
      <c r="C469" s="106"/>
      <c r="D469" s="106"/>
      <c r="E469" s="106"/>
      <c r="F469" s="106"/>
      <c r="G469" s="33"/>
      <c r="H469" s="33"/>
      <c r="I469" s="126"/>
      <c r="J469" s="126"/>
      <c r="K469" s="91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</row>
    <row r="470" spans="2:32">
      <c r="B470" s="106"/>
      <c r="C470" s="106"/>
      <c r="D470" s="106"/>
      <c r="E470" s="106"/>
      <c r="F470" s="106"/>
      <c r="G470" s="33"/>
      <c r="H470" s="33"/>
      <c r="I470" s="126"/>
      <c r="J470" s="126"/>
      <c r="K470" s="91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</row>
    <row r="471" spans="2:32">
      <c r="B471" s="106"/>
      <c r="C471" s="106"/>
      <c r="D471" s="106"/>
      <c r="E471" s="106"/>
      <c r="F471" s="106"/>
      <c r="G471" s="33"/>
      <c r="H471" s="33"/>
      <c r="I471" s="126"/>
      <c r="J471" s="126"/>
      <c r="K471" s="91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</row>
    <row r="472" spans="2:32">
      <c r="B472" s="106"/>
      <c r="C472" s="106"/>
      <c r="D472" s="106"/>
      <c r="E472" s="106"/>
      <c r="F472" s="106"/>
      <c r="G472" s="33"/>
      <c r="H472" s="33"/>
      <c r="I472" s="126"/>
      <c r="J472" s="126"/>
      <c r="K472" s="91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</row>
    <row r="473" spans="2:32">
      <c r="B473" s="106"/>
      <c r="C473" s="106"/>
      <c r="D473" s="106"/>
      <c r="E473" s="106"/>
      <c r="F473" s="106"/>
      <c r="G473" s="33"/>
      <c r="H473" s="33"/>
      <c r="I473" s="126"/>
      <c r="J473" s="126"/>
      <c r="K473" s="91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</row>
    <row r="474" spans="2:32">
      <c r="B474" s="106"/>
      <c r="C474" s="106"/>
      <c r="D474" s="106"/>
      <c r="E474" s="106"/>
      <c r="F474" s="106"/>
      <c r="G474" s="33"/>
      <c r="H474" s="33"/>
      <c r="I474" s="126"/>
      <c r="J474" s="126"/>
      <c r="K474" s="91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</row>
    <row r="475" spans="2:32">
      <c r="B475" s="106"/>
      <c r="C475" s="106"/>
      <c r="D475" s="106"/>
      <c r="E475" s="106"/>
      <c r="F475" s="106"/>
      <c r="G475" s="33"/>
      <c r="H475" s="33"/>
      <c r="I475" s="126"/>
      <c r="J475" s="126"/>
      <c r="K475" s="91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</row>
    <row r="476" spans="2:32">
      <c r="B476" s="106"/>
      <c r="C476" s="106"/>
      <c r="D476" s="106"/>
      <c r="E476" s="106"/>
      <c r="F476" s="106"/>
      <c r="G476" s="33"/>
      <c r="H476" s="33"/>
      <c r="I476" s="126"/>
      <c r="J476" s="126"/>
      <c r="K476" s="91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</row>
    <row r="477" spans="2:32">
      <c r="B477" s="106"/>
      <c r="C477" s="106"/>
      <c r="D477" s="106"/>
      <c r="E477" s="106"/>
      <c r="F477" s="106"/>
      <c r="G477" s="33"/>
      <c r="H477" s="33"/>
      <c r="I477" s="126"/>
      <c r="J477" s="126"/>
      <c r="K477" s="91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</row>
    <row r="478" spans="2:32">
      <c r="B478" s="106"/>
      <c r="C478" s="106"/>
      <c r="D478" s="106"/>
      <c r="E478" s="106"/>
      <c r="F478" s="106"/>
      <c r="G478" s="33"/>
      <c r="H478" s="33"/>
      <c r="I478" s="126"/>
      <c r="J478" s="126"/>
      <c r="K478" s="91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</row>
    <row r="479" spans="2:32">
      <c r="B479" s="106"/>
      <c r="C479" s="106"/>
      <c r="D479" s="106"/>
      <c r="E479" s="106"/>
      <c r="F479" s="106"/>
      <c r="G479" s="33"/>
      <c r="H479" s="33"/>
      <c r="I479" s="126"/>
      <c r="J479" s="126"/>
      <c r="K479" s="91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</row>
    <row r="480" spans="2:32">
      <c r="B480" s="106"/>
      <c r="C480" s="106"/>
      <c r="D480" s="106"/>
      <c r="E480" s="106"/>
      <c r="F480" s="106"/>
      <c r="G480" s="33"/>
      <c r="H480" s="33"/>
      <c r="I480" s="126"/>
      <c r="J480" s="126"/>
      <c r="K480" s="91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</row>
    <row r="481" spans="2:32">
      <c r="B481" s="106"/>
      <c r="C481" s="106"/>
      <c r="D481" s="106"/>
      <c r="E481" s="106"/>
      <c r="F481" s="106"/>
      <c r="G481" s="33"/>
      <c r="H481" s="33"/>
      <c r="I481" s="126"/>
      <c r="J481" s="126"/>
      <c r="K481" s="91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</row>
    <row r="482" spans="2:32">
      <c r="B482" s="106"/>
      <c r="C482" s="106"/>
      <c r="D482" s="106"/>
      <c r="E482" s="106"/>
      <c r="F482" s="106"/>
      <c r="G482" s="33"/>
      <c r="H482" s="33"/>
      <c r="I482" s="126"/>
      <c r="J482" s="126"/>
      <c r="K482" s="91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</row>
    <row r="483" spans="2:32">
      <c r="B483" s="106"/>
      <c r="C483" s="106"/>
      <c r="D483" s="106"/>
      <c r="E483" s="106"/>
      <c r="F483" s="106"/>
      <c r="G483" s="33"/>
      <c r="H483" s="33"/>
      <c r="I483" s="126"/>
      <c r="J483" s="126"/>
      <c r="K483" s="91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</row>
    <row r="484" spans="2:32">
      <c r="B484" s="106"/>
      <c r="C484" s="106"/>
      <c r="D484" s="106"/>
      <c r="E484" s="106"/>
      <c r="F484" s="106"/>
      <c r="G484" s="33"/>
      <c r="H484" s="33"/>
      <c r="I484" s="126"/>
      <c r="J484" s="126"/>
      <c r="K484" s="91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</row>
    <row r="485" spans="2:32">
      <c r="B485" s="106"/>
      <c r="C485" s="106"/>
      <c r="D485" s="106"/>
      <c r="E485" s="106"/>
      <c r="F485" s="106"/>
      <c r="G485" s="33"/>
      <c r="H485" s="33"/>
      <c r="I485" s="126"/>
      <c r="J485" s="126"/>
      <c r="K485" s="91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</row>
    <row r="486" spans="2:32">
      <c r="B486" s="106"/>
      <c r="C486" s="106"/>
      <c r="D486" s="106"/>
      <c r="E486" s="106"/>
      <c r="F486" s="106"/>
      <c r="G486" s="33"/>
      <c r="H486" s="33"/>
      <c r="I486" s="126"/>
      <c r="J486" s="126"/>
      <c r="K486" s="91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</row>
    <row r="487" spans="2:32">
      <c r="B487" s="106"/>
      <c r="C487" s="106"/>
      <c r="D487" s="106"/>
      <c r="E487" s="106"/>
      <c r="F487" s="106"/>
      <c r="G487" s="33"/>
      <c r="H487" s="33"/>
      <c r="I487" s="126"/>
      <c r="J487" s="126"/>
      <c r="K487" s="91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</row>
    <row r="488" spans="2:32">
      <c r="B488" s="106"/>
      <c r="C488" s="106"/>
      <c r="D488" s="106"/>
      <c r="E488" s="106"/>
      <c r="F488" s="106"/>
      <c r="G488" s="33"/>
      <c r="H488" s="33"/>
      <c r="I488" s="126"/>
      <c r="J488" s="126"/>
      <c r="K488" s="91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</row>
    <row r="489" spans="2:32">
      <c r="B489" s="106"/>
      <c r="C489" s="106"/>
      <c r="D489" s="106"/>
      <c r="E489" s="106"/>
      <c r="F489" s="106"/>
      <c r="G489" s="33"/>
      <c r="H489" s="33"/>
      <c r="I489" s="126"/>
      <c r="J489" s="126"/>
      <c r="K489" s="91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</row>
    <row r="490" spans="2:32">
      <c r="B490" s="106"/>
      <c r="C490" s="106"/>
      <c r="D490" s="106"/>
      <c r="E490" s="106"/>
      <c r="F490" s="106"/>
      <c r="G490" s="33"/>
      <c r="H490" s="33"/>
      <c r="I490" s="126"/>
      <c r="J490" s="126"/>
      <c r="K490" s="91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</row>
    <row r="491" spans="2:32">
      <c r="B491" s="106"/>
      <c r="C491" s="106"/>
      <c r="D491" s="106"/>
      <c r="E491" s="106"/>
      <c r="F491" s="106"/>
      <c r="G491" s="33"/>
      <c r="H491" s="33"/>
      <c r="I491" s="126"/>
      <c r="J491" s="126"/>
      <c r="K491" s="91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</row>
    <row r="492" spans="2:32">
      <c r="B492" s="106"/>
      <c r="C492" s="106"/>
      <c r="D492" s="106"/>
      <c r="E492" s="106"/>
      <c r="F492" s="106"/>
      <c r="G492" s="33"/>
      <c r="H492" s="33"/>
      <c r="I492" s="126"/>
      <c r="J492" s="126"/>
      <c r="K492" s="91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</row>
    <row r="493" spans="2:32">
      <c r="B493" s="106"/>
      <c r="C493" s="106"/>
      <c r="D493" s="106"/>
      <c r="E493" s="106"/>
      <c r="F493" s="106"/>
      <c r="G493" s="33"/>
      <c r="H493" s="33"/>
      <c r="I493" s="126"/>
      <c r="J493" s="126"/>
      <c r="K493" s="91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</row>
    <row r="494" spans="2:32">
      <c r="B494" s="106"/>
      <c r="C494" s="106"/>
      <c r="D494" s="106"/>
      <c r="E494" s="106"/>
      <c r="F494" s="106"/>
      <c r="G494" s="33"/>
      <c r="H494" s="33"/>
      <c r="I494" s="126"/>
      <c r="J494" s="126"/>
      <c r="K494" s="91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</row>
    <row r="495" spans="2:32">
      <c r="B495" s="106"/>
      <c r="C495" s="106"/>
      <c r="D495" s="106"/>
      <c r="E495" s="106"/>
      <c r="F495" s="106"/>
      <c r="G495" s="33"/>
      <c r="H495" s="33"/>
      <c r="I495" s="126"/>
      <c r="J495" s="126"/>
      <c r="K495" s="91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</row>
    <row r="496" spans="2:32">
      <c r="B496" s="106"/>
      <c r="C496" s="106"/>
      <c r="D496" s="106"/>
      <c r="E496" s="106"/>
      <c r="F496" s="106"/>
      <c r="G496" s="33"/>
      <c r="H496" s="33"/>
      <c r="I496" s="126"/>
      <c r="J496" s="126"/>
      <c r="K496" s="91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</row>
    <row r="497" spans="2:32">
      <c r="B497" s="106"/>
      <c r="C497" s="106"/>
      <c r="D497" s="106"/>
      <c r="E497" s="106"/>
      <c r="F497" s="106"/>
      <c r="G497" s="33"/>
      <c r="H497" s="33"/>
      <c r="I497" s="126"/>
      <c r="J497" s="126"/>
      <c r="K497" s="91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</row>
    <row r="498" spans="2:32">
      <c r="B498" s="106"/>
      <c r="C498" s="106"/>
      <c r="D498" s="106"/>
      <c r="E498" s="106"/>
      <c r="F498" s="106"/>
      <c r="G498" s="33"/>
      <c r="H498" s="33"/>
      <c r="I498" s="126"/>
      <c r="J498" s="126"/>
      <c r="K498" s="91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</row>
    <row r="499" spans="2:32">
      <c r="B499" s="106"/>
      <c r="C499" s="106"/>
      <c r="D499" s="106"/>
      <c r="E499" s="106"/>
      <c r="F499" s="106"/>
      <c r="G499" s="33"/>
      <c r="H499" s="33"/>
      <c r="I499" s="126"/>
      <c r="J499" s="126"/>
      <c r="K499" s="91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</row>
    <row r="500" spans="2:32">
      <c r="B500" s="106"/>
      <c r="C500" s="106"/>
      <c r="D500" s="106"/>
      <c r="E500" s="106"/>
      <c r="F500" s="106"/>
      <c r="G500" s="33"/>
      <c r="H500" s="33"/>
      <c r="I500" s="126"/>
      <c r="J500" s="126"/>
      <c r="K500" s="91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</row>
    <row r="501" spans="2:32">
      <c r="B501" s="106"/>
      <c r="C501" s="106"/>
      <c r="D501" s="106"/>
      <c r="E501" s="106"/>
      <c r="F501" s="106"/>
      <c r="G501" s="33"/>
      <c r="H501" s="33"/>
      <c r="I501" s="126"/>
      <c r="J501" s="126"/>
      <c r="K501" s="91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</row>
    <row r="502" spans="2:32">
      <c r="B502" s="106"/>
      <c r="C502" s="106"/>
      <c r="D502" s="106"/>
      <c r="E502" s="106"/>
      <c r="F502" s="106"/>
      <c r="G502" s="33"/>
      <c r="H502" s="33"/>
      <c r="I502" s="126"/>
      <c r="J502" s="126"/>
      <c r="K502" s="91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</row>
    <row r="503" spans="2:32">
      <c r="B503" s="106"/>
      <c r="C503" s="106"/>
      <c r="D503" s="106"/>
      <c r="E503" s="106"/>
      <c r="F503" s="106"/>
      <c r="G503" s="33"/>
      <c r="H503" s="33"/>
      <c r="I503" s="126"/>
      <c r="J503" s="126"/>
      <c r="K503" s="91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</row>
    <row r="504" spans="2:32">
      <c r="B504" s="106"/>
      <c r="C504" s="106"/>
      <c r="D504" s="106"/>
      <c r="E504" s="106"/>
      <c r="F504" s="106"/>
      <c r="G504" s="33"/>
      <c r="H504" s="33"/>
      <c r="I504" s="126"/>
      <c r="J504" s="126"/>
      <c r="K504" s="91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</row>
    <row r="505" spans="2:32">
      <c r="B505" s="106"/>
      <c r="C505" s="106"/>
      <c r="D505" s="106"/>
      <c r="E505" s="106"/>
      <c r="F505" s="106"/>
      <c r="G505" s="33"/>
      <c r="H505" s="33"/>
      <c r="I505" s="126"/>
      <c r="J505" s="126"/>
      <c r="K505" s="91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</row>
    <row r="506" spans="2:32">
      <c r="B506" s="106"/>
      <c r="C506" s="106"/>
      <c r="D506" s="106"/>
      <c r="E506" s="106"/>
      <c r="F506" s="106"/>
      <c r="G506" s="33"/>
      <c r="H506" s="33"/>
      <c r="I506" s="126"/>
      <c r="J506" s="126"/>
      <c r="K506" s="91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</row>
    <row r="507" spans="2:32">
      <c r="B507" s="106"/>
      <c r="C507" s="106"/>
      <c r="D507" s="106"/>
      <c r="E507" s="106"/>
      <c r="F507" s="106"/>
      <c r="G507" s="33"/>
      <c r="H507" s="33"/>
      <c r="I507" s="126"/>
      <c r="J507" s="126"/>
      <c r="K507" s="91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</row>
    <row r="508" spans="2:32">
      <c r="B508" s="106"/>
      <c r="C508" s="106"/>
      <c r="D508" s="106"/>
      <c r="E508" s="106"/>
      <c r="F508" s="106"/>
      <c r="G508" s="33"/>
      <c r="H508" s="33"/>
      <c r="I508" s="126"/>
      <c r="J508" s="126"/>
      <c r="K508" s="91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</row>
    <row r="509" spans="2:32">
      <c r="B509" s="106"/>
      <c r="C509" s="106"/>
      <c r="D509" s="106"/>
      <c r="E509" s="106"/>
      <c r="F509" s="106"/>
      <c r="G509" s="33"/>
      <c r="H509" s="33"/>
      <c r="I509" s="126"/>
      <c r="J509" s="126"/>
      <c r="K509" s="91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</row>
    <row r="510" spans="2:32">
      <c r="B510" s="106"/>
      <c r="C510" s="106"/>
      <c r="D510" s="106"/>
      <c r="E510" s="106"/>
      <c r="F510" s="106"/>
      <c r="G510" s="33"/>
      <c r="H510" s="33"/>
      <c r="I510" s="126"/>
      <c r="J510" s="126"/>
      <c r="K510" s="91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</row>
    <row r="511" spans="2:32">
      <c r="B511" s="106"/>
      <c r="C511" s="106"/>
      <c r="D511" s="106"/>
      <c r="E511" s="106"/>
      <c r="F511" s="106"/>
      <c r="G511" s="33"/>
      <c r="H511" s="33"/>
      <c r="I511" s="126"/>
      <c r="J511" s="126"/>
      <c r="K511" s="91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</row>
    <row r="512" spans="2:32">
      <c r="B512" s="106"/>
      <c r="C512" s="106"/>
      <c r="D512" s="106"/>
      <c r="E512" s="106"/>
      <c r="F512" s="106"/>
      <c r="G512" s="33"/>
      <c r="H512" s="33"/>
      <c r="I512" s="126"/>
      <c r="J512" s="126"/>
      <c r="K512" s="91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</row>
    <row r="513" spans="2:32">
      <c r="B513" s="106"/>
      <c r="C513" s="106"/>
      <c r="D513" s="106"/>
      <c r="E513" s="106"/>
      <c r="F513" s="106"/>
      <c r="G513" s="33"/>
      <c r="H513" s="33"/>
      <c r="I513" s="126"/>
      <c r="J513" s="126"/>
      <c r="K513" s="91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</row>
    <row r="514" spans="2:32">
      <c r="B514" s="106"/>
      <c r="C514" s="106"/>
      <c r="D514" s="106"/>
      <c r="E514" s="106"/>
      <c r="F514" s="106"/>
      <c r="G514" s="33"/>
      <c r="H514" s="33"/>
      <c r="I514" s="126"/>
      <c r="J514" s="126"/>
      <c r="K514" s="91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</row>
    <row r="515" spans="2:32">
      <c r="B515" s="106"/>
      <c r="C515" s="106"/>
      <c r="D515" s="106"/>
      <c r="E515" s="106"/>
      <c r="F515" s="106"/>
      <c r="G515" s="33"/>
      <c r="H515" s="33"/>
      <c r="I515" s="126"/>
      <c r="J515" s="126"/>
      <c r="K515" s="91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</row>
    <row r="516" spans="2:32">
      <c r="B516" s="106"/>
      <c r="C516" s="106"/>
      <c r="D516" s="106"/>
      <c r="E516" s="106"/>
      <c r="F516" s="106"/>
      <c r="G516" s="33"/>
      <c r="H516" s="33"/>
      <c r="I516" s="126"/>
      <c r="J516" s="126"/>
      <c r="K516" s="91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</row>
    <row r="517" spans="2:32">
      <c r="B517" s="106"/>
      <c r="C517" s="106"/>
      <c r="D517" s="106"/>
      <c r="E517" s="106"/>
      <c r="F517" s="106"/>
      <c r="G517" s="33"/>
      <c r="H517" s="33"/>
      <c r="I517" s="126"/>
      <c r="J517" s="126"/>
      <c r="K517" s="91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</row>
    <row r="518" spans="2:32">
      <c r="B518" s="106"/>
      <c r="C518" s="106"/>
      <c r="D518" s="106"/>
      <c r="E518" s="106"/>
      <c r="F518" s="106"/>
      <c r="G518" s="33"/>
      <c r="H518" s="33"/>
      <c r="I518" s="126"/>
      <c r="J518" s="126"/>
      <c r="K518" s="91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</row>
    <row r="519" spans="2:32">
      <c r="B519" s="106"/>
      <c r="C519" s="106"/>
      <c r="D519" s="106"/>
      <c r="E519" s="106"/>
      <c r="F519" s="106"/>
      <c r="G519" s="33"/>
      <c r="H519" s="33"/>
      <c r="I519" s="126"/>
      <c r="J519" s="126"/>
      <c r="K519" s="91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</row>
    <row r="520" spans="2:32">
      <c r="B520" s="106"/>
      <c r="C520" s="106"/>
      <c r="D520" s="106"/>
      <c r="E520" s="106"/>
      <c r="F520" s="106"/>
      <c r="G520" s="33"/>
      <c r="H520" s="33"/>
      <c r="I520" s="126"/>
      <c r="J520" s="126"/>
      <c r="K520" s="91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</row>
    <row r="521" spans="2:32">
      <c r="B521" s="106"/>
      <c r="C521" s="106"/>
      <c r="D521" s="106"/>
      <c r="E521" s="106"/>
      <c r="F521" s="106"/>
      <c r="G521" s="33"/>
      <c r="H521" s="33"/>
      <c r="I521" s="126"/>
      <c r="J521" s="126"/>
      <c r="K521" s="91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</row>
    <row r="522" spans="2:32">
      <c r="B522" s="106"/>
      <c r="C522" s="106"/>
      <c r="D522" s="106"/>
      <c r="E522" s="106"/>
      <c r="F522" s="106"/>
      <c r="G522" s="33"/>
      <c r="H522" s="33"/>
      <c r="I522" s="126"/>
      <c r="J522" s="126"/>
      <c r="K522" s="91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</row>
    <row r="523" spans="2:32">
      <c r="B523" s="106"/>
      <c r="C523" s="106"/>
      <c r="D523" s="106"/>
      <c r="E523" s="106"/>
      <c r="F523" s="106"/>
      <c r="G523" s="33"/>
      <c r="H523" s="33"/>
      <c r="I523" s="126"/>
      <c r="J523" s="126"/>
      <c r="K523" s="91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</row>
    <row r="524" spans="2:32">
      <c r="B524" s="106"/>
      <c r="C524" s="106"/>
      <c r="D524" s="106"/>
      <c r="E524" s="106"/>
      <c r="F524" s="106"/>
      <c r="G524" s="33"/>
      <c r="H524" s="33"/>
      <c r="I524" s="126"/>
      <c r="J524" s="126"/>
      <c r="K524" s="91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</row>
    <row r="525" spans="2:32">
      <c r="B525" s="106"/>
      <c r="C525" s="106"/>
      <c r="D525" s="106"/>
      <c r="E525" s="106"/>
      <c r="F525" s="106"/>
      <c r="G525" s="33"/>
      <c r="H525" s="33"/>
      <c r="I525" s="126"/>
      <c r="J525" s="126"/>
      <c r="K525" s="91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</row>
    <row r="526" spans="2:32">
      <c r="B526" s="106"/>
      <c r="C526" s="106"/>
      <c r="D526" s="106"/>
      <c r="E526" s="106"/>
      <c r="F526" s="106"/>
      <c r="G526" s="33"/>
      <c r="H526" s="33"/>
      <c r="I526" s="126"/>
      <c r="J526" s="126"/>
      <c r="K526" s="91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</row>
    <row r="527" spans="2:32">
      <c r="B527" s="106"/>
      <c r="C527" s="106"/>
      <c r="D527" s="106"/>
      <c r="E527" s="106"/>
      <c r="F527" s="106"/>
      <c r="G527" s="33"/>
      <c r="H527" s="33"/>
      <c r="I527" s="126"/>
      <c r="J527" s="126"/>
      <c r="K527" s="91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</row>
    <row r="528" spans="2:32">
      <c r="B528" s="106"/>
      <c r="C528" s="106"/>
      <c r="D528" s="106"/>
      <c r="E528" s="106"/>
      <c r="F528" s="106"/>
      <c r="G528" s="33"/>
      <c r="H528" s="33"/>
      <c r="I528" s="126"/>
      <c r="J528" s="126"/>
      <c r="K528" s="91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</row>
    <row r="529" spans="2:32">
      <c r="B529" s="106"/>
      <c r="C529" s="106"/>
      <c r="D529" s="106"/>
      <c r="E529" s="106"/>
      <c r="F529" s="106"/>
      <c r="G529" s="33"/>
      <c r="H529" s="33"/>
      <c r="I529" s="126"/>
      <c r="J529" s="126"/>
      <c r="K529" s="91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</row>
    <row r="530" spans="2:32">
      <c r="B530" s="106"/>
      <c r="C530" s="106"/>
      <c r="D530" s="106"/>
      <c r="E530" s="106"/>
      <c r="F530" s="106"/>
      <c r="G530" s="33"/>
      <c r="H530" s="33"/>
      <c r="I530" s="126"/>
      <c r="J530" s="126"/>
      <c r="K530" s="91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</row>
    <row r="531" spans="2:32">
      <c r="B531" s="106"/>
      <c r="C531" s="106"/>
      <c r="D531" s="106"/>
      <c r="E531" s="106"/>
      <c r="F531" s="106"/>
      <c r="G531" s="33"/>
      <c r="H531" s="33"/>
      <c r="I531" s="126"/>
      <c r="J531" s="126"/>
      <c r="K531" s="91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</row>
    <row r="532" spans="2:32">
      <c r="B532" s="106"/>
      <c r="C532" s="106"/>
      <c r="D532" s="106"/>
      <c r="E532" s="106"/>
      <c r="F532" s="106"/>
      <c r="G532" s="33"/>
      <c r="H532" s="33"/>
      <c r="I532" s="126"/>
      <c r="J532" s="126"/>
      <c r="K532" s="91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</row>
    <row r="533" spans="2:32">
      <c r="B533" s="106"/>
      <c r="C533" s="106"/>
      <c r="D533" s="106"/>
      <c r="E533" s="106"/>
      <c r="F533" s="106"/>
      <c r="G533" s="33"/>
      <c r="H533" s="33"/>
      <c r="I533" s="126"/>
      <c r="J533" s="126"/>
      <c r="K533" s="91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</row>
    <row r="534" spans="2:32">
      <c r="B534" s="106"/>
      <c r="C534" s="106"/>
      <c r="D534" s="106"/>
      <c r="E534" s="106"/>
      <c r="F534" s="106"/>
      <c r="G534" s="33"/>
      <c r="H534" s="33"/>
      <c r="I534" s="126"/>
      <c r="J534" s="126"/>
      <c r="K534" s="91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</row>
    <row r="535" spans="2:32">
      <c r="B535" s="106"/>
      <c r="C535" s="106"/>
      <c r="D535" s="106"/>
      <c r="E535" s="106"/>
      <c r="F535" s="106"/>
      <c r="G535" s="33"/>
      <c r="H535" s="33"/>
      <c r="I535" s="126"/>
      <c r="J535" s="126"/>
      <c r="K535" s="91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</row>
    <row r="536" spans="2:32">
      <c r="B536" s="106"/>
      <c r="C536" s="106"/>
      <c r="D536" s="106"/>
      <c r="E536" s="106"/>
      <c r="F536" s="106"/>
      <c r="G536" s="33"/>
      <c r="H536" s="33"/>
      <c r="I536" s="126"/>
      <c r="J536" s="126"/>
      <c r="K536" s="91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</row>
    <row r="537" spans="2:32">
      <c r="B537" s="106"/>
      <c r="C537" s="106"/>
      <c r="D537" s="106"/>
      <c r="E537" s="106"/>
      <c r="F537" s="106"/>
      <c r="G537" s="33"/>
      <c r="H537" s="33"/>
      <c r="I537" s="126"/>
      <c r="J537" s="126"/>
      <c r="K537" s="91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</row>
    <row r="538" spans="2:32">
      <c r="B538" s="106"/>
      <c r="C538" s="106"/>
      <c r="D538" s="106"/>
      <c r="E538" s="106"/>
      <c r="F538" s="106"/>
      <c r="G538" s="33"/>
      <c r="H538" s="33"/>
      <c r="I538" s="126"/>
      <c r="J538" s="126"/>
      <c r="K538" s="91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</row>
    <row r="539" spans="2:32">
      <c r="B539" s="106"/>
      <c r="C539" s="106"/>
      <c r="D539" s="106"/>
      <c r="E539" s="106"/>
      <c r="F539" s="106"/>
      <c r="G539" s="33"/>
      <c r="H539" s="33"/>
      <c r="I539" s="126"/>
      <c r="J539" s="126"/>
      <c r="K539" s="91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</row>
    <row r="540" spans="2:32">
      <c r="B540" s="106"/>
      <c r="C540" s="106"/>
      <c r="D540" s="106"/>
      <c r="E540" s="106"/>
      <c r="F540" s="106"/>
      <c r="G540" s="33"/>
      <c r="H540" s="33"/>
      <c r="I540" s="126"/>
      <c r="J540" s="126"/>
      <c r="K540" s="91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</row>
    <row r="541" spans="2:32">
      <c r="B541" s="106"/>
      <c r="C541" s="106"/>
      <c r="D541" s="106"/>
      <c r="E541" s="106"/>
      <c r="F541" s="106"/>
      <c r="G541" s="33"/>
      <c r="H541" s="33"/>
      <c r="I541" s="126"/>
      <c r="J541" s="126"/>
      <c r="K541" s="91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</row>
    <row r="542" spans="2:32">
      <c r="B542" s="106"/>
      <c r="C542" s="106"/>
      <c r="D542" s="106"/>
      <c r="E542" s="106"/>
      <c r="F542" s="106"/>
      <c r="G542" s="33"/>
      <c r="H542" s="33"/>
      <c r="I542" s="126"/>
      <c r="J542" s="126"/>
      <c r="K542" s="91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</row>
    <row r="543" spans="2:32">
      <c r="B543" s="106"/>
      <c r="C543" s="106"/>
      <c r="D543" s="106"/>
      <c r="E543" s="106"/>
      <c r="F543" s="106"/>
      <c r="G543" s="33"/>
      <c r="H543" s="33"/>
      <c r="I543" s="126"/>
      <c r="J543" s="126"/>
      <c r="K543" s="91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</row>
    <row r="544" spans="2:32">
      <c r="B544" s="106"/>
      <c r="C544" s="106"/>
      <c r="D544" s="106"/>
      <c r="E544" s="106"/>
      <c r="F544" s="106"/>
      <c r="G544" s="33"/>
      <c r="H544" s="33"/>
      <c r="I544" s="126"/>
      <c r="J544" s="126"/>
      <c r="K544" s="91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</row>
    <row r="545" spans="2:32">
      <c r="B545" s="106"/>
      <c r="C545" s="106"/>
      <c r="D545" s="106"/>
      <c r="E545" s="106"/>
      <c r="F545" s="106"/>
      <c r="G545" s="33"/>
      <c r="H545" s="33"/>
      <c r="I545" s="126"/>
      <c r="J545" s="126"/>
      <c r="K545" s="91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</row>
    <row r="546" spans="2:32">
      <c r="B546" s="106"/>
      <c r="C546" s="106"/>
      <c r="D546" s="106"/>
      <c r="E546" s="106"/>
      <c r="F546" s="106"/>
      <c r="G546" s="33"/>
      <c r="H546" s="33"/>
      <c r="I546" s="126"/>
      <c r="J546" s="126"/>
      <c r="K546" s="91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</row>
    <row r="547" spans="2:32">
      <c r="B547" s="106"/>
      <c r="C547" s="106"/>
      <c r="D547" s="106"/>
      <c r="E547" s="106"/>
      <c r="F547" s="106"/>
      <c r="G547" s="33"/>
      <c r="H547" s="33"/>
      <c r="I547" s="126"/>
      <c r="J547" s="126"/>
      <c r="K547" s="91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</row>
    <row r="548" spans="2:32">
      <c r="B548" s="106"/>
      <c r="C548" s="106"/>
      <c r="D548" s="106"/>
      <c r="E548" s="106"/>
      <c r="F548" s="106"/>
      <c r="G548" s="33"/>
      <c r="H548" s="33"/>
      <c r="I548" s="126"/>
      <c r="J548" s="126"/>
      <c r="K548" s="91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</row>
    <row r="549" spans="2:32">
      <c r="B549" s="106"/>
      <c r="C549" s="106"/>
      <c r="D549" s="106"/>
      <c r="E549" s="106"/>
      <c r="F549" s="106"/>
      <c r="G549" s="33"/>
      <c r="H549" s="33"/>
      <c r="I549" s="126"/>
      <c r="J549" s="126"/>
      <c r="K549" s="91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</row>
    <row r="550" spans="2:32">
      <c r="B550" s="106"/>
      <c r="C550" s="106"/>
      <c r="D550" s="106"/>
      <c r="E550" s="106"/>
      <c r="F550" s="106"/>
      <c r="G550" s="33"/>
      <c r="H550" s="33"/>
      <c r="I550" s="126"/>
      <c r="J550" s="126"/>
      <c r="K550" s="91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</row>
    <row r="551" spans="2:32">
      <c r="B551" s="106"/>
      <c r="C551" s="106"/>
      <c r="D551" s="106"/>
      <c r="E551" s="106"/>
      <c r="F551" s="106"/>
      <c r="G551" s="33"/>
      <c r="H551" s="33"/>
      <c r="I551" s="126"/>
      <c r="J551" s="126"/>
      <c r="K551" s="91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</row>
    <row r="552" spans="2:32">
      <c r="B552" s="106"/>
      <c r="C552" s="106"/>
      <c r="D552" s="106"/>
      <c r="E552" s="106"/>
      <c r="F552" s="106"/>
      <c r="G552" s="33"/>
      <c r="H552" s="33"/>
      <c r="I552" s="126"/>
      <c r="J552" s="126"/>
      <c r="K552" s="91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</row>
    <row r="553" spans="2:32">
      <c r="B553" s="106"/>
      <c r="C553" s="106"/>
      <c r="D553" s="106"/>
      <c r="E553" s="106"/>
      <c r="F553" s="106"/>
      <c r="G553" s="33"/>
      <c r="H553" s="33"/>
      <c r="I553" s="126"/>
      <c r="J553" s="126"/>
      <c r="K553" s="91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</row>
    <row r="554" spans="2:32">
      <c r="B554" s="106"/>
      <c r="C554" s="106"/>
      <c r="D554" s="106"/>
      <c r="E554" s="106"/>
      <c r="F554" s="106"/>
      <c r="G554" s="33"/>
      <c r="H554" s="33"/>
      <c r="I554" s="126"/>
      <c r="J554" s="126"/>
      <c r="K554" s="91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</row>
    <row r="555" spans="2:32">
      <c r="B555" s="106"/>
      <c r="C555" s="106"/>
      <c r="D555" s="106"/>
      <c r="E555" s="106"/>
      <c r="F555" s="106"/>
      <c r="G555" s="33"/>
      <c r="H555" s="33"/>
      <c r="I555" s="126"/>
      <c r="J555" s="126"/>
      <c r="K555" s="91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</row>
    <row r="556" spans="2:32">
      <c r="B556" s="106"/>
      <c r="C556" s="106"/>
      <c r="D556" s="106"/>
      <c r="E556" s="106"/>
      <c r="F556" s="106"/>
      <c r="G556" s="33"/>
      <c r="H556" s="33"/>
      <c r="I556" s="126"/>
      <c r="J556" s="126"/>
      <c r="K556" s="91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</row>
    <row r="557" spans="2:32">
      <c r="B557" s="106"/>
      <c r="C557" s="106"/>
      <c r="D557" s="106"/>
      <c r="E557" s="106"/>
      <c r="F557" s="106"/>
      <c r="G557" s="33"/>
      <c r="H557" s="33"/>
      <c r="I557" s="126"/>
      <c r="J557" s="126"/>
      <c r="K557" s="91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</row>
    <row r="558" spans="2:32">
      <c r="B558" s="106"/>
      <c r="C558" s="106"/>
      <c r="D558" s="106"/>
      <c r="E558" s="106"/>
      <c r="F558" s="106"/>
      <c r="G558" s="33"/>
      <c r="H558" s="33"/>
      <c r="I558" s="126"/>
      <c r="J558" s="126"/>
      <c r="K558" s="91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</row>
    <row r="559" spans="2:32">
      <c r="B559" s="106"/>
      <c r="C559" s="106"/>
      <c r="D559" s="106"/>
      <c r="E559" s="106"/>
      <c r="F559" s="106"/>
      <c r="G559" s="33"/>
      <c r="H559" s="33"/>
      <c r="I559" s="126"/>
      <c r="J559" s="126"/>
      <c r="K559" s="91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</row>
    <row r="560" spans="2:32">
      <c r="B560" s="106"/>
      <c r="C560" s="106"/>
      <c r="D560" s="106"/>
      <c r="E560" s="106"/>
      <c r="F560" s="106"/>
      <c r="G560" s="33"/>
      <c r="H560" s="33"/>
      <c r="I560" s="126"/>
      <c r="J560" s="126"/>
      <c r="K560" s="91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</row>
    <row r="561" spans="2:32">
      <c r="B561" s="106"/>
      <c r="C561" s="106"/>
      <c r="D561" s="106"/>
      <c r="E561" s="106"/>
      <c r="F561" s="106"/>
      <c r="G561" s="33"/>
      <c r="H561" s="33"/>
      <c r="I561" s="126"/>
      <c r="J561" s="126"/>
      <c r="K561" s="91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</row>
    <row r="562" spans="2:32">
      <c r="B562" s="106"/>
      <c r="C562" s="106"/>
      <c r="D562" s="106"/>
      <c r="E562" s="106"/>
      <c r="F562" s="106"/>
      <c r="G562" s="33"/>
      <c r="H562" s="33"/>
      <c r="I562" s="126"/>
      <c r="J562" s="126"/>
      <c r="K562" s="91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</row>
    <row r="563" spans="2:32">
      <c r="B563" s="106"/>
      <c r="C563" s="106"/>
      <c r="D563" s="106"/>
      <c r="E563" s="106"/>
      <c r="F563" s="106"/>
      <c r="G563" s="33"/>
      <c r="H563" s="33"/>
      <c r="I563" s="126"/>
      <c r="J563" s="126"/>
      <c r="K563" s="91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</row>
    <row r="564" spans="2:32">
      <c r="B564" s="106"/>
      <c r="C564" s="106"/>
      <c r="D564" s="106"/>
      <c r="E564" s="106"/>
      <c r="F564" s="106"/>
      <c r="G564" s="33"/>
      <c r="H564" s="33"/>
      <c r="I564" s="126"/>
      <c r="J564" s="126"/>
      <c r="K564" s="91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</row>
    <row r="565" spans="2:32">
      <c r="B565" s="106"/>
      <c r="C565" s="106"/>
      <c r="D565" s="106"/>
      <c r="E565" s="106"/>
      <c r="F565" s="106"/>
      <c r="G565" s="33"/>
      <c r="H565" s="33"/>
      <c r="I565" s="126"/>
      <c r="J565" s="126"/>
      <c r="K565" s="91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</row>
    <row r="566" spans="2:32">
      <c r="B566" s="106"/>
      <c r="C566" s="106"/>
      <c r="D566" s="106"/>
      <c r="E566" s="106"/>
      <c r="F566" s="106"/>
      <c r="G566" s="33"/>
      <c r="H566" s="33"/>
      <c r="I566" s="126"/>
      <c r="J566" s="126"/>
      <c r="K566" s="91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</row>
    <row r="567" spans="2:32">
      <c r="B567" s="106"/>
      <c r="C567" s="106"/>
      <c r="D567" s="106"/>
      <c r="E567" s="106"/>
      <c r="F567" s="106"/>
      <c r="G567" s="33"/>
      <c r="H567" s="33"/>
      <c r="I567" s="126"/>
      <c r="J567" s="126"/>
      <c r="K567" s="91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</row>
    <row r="568" spans="2:32">
      <c r="B568" s="106"/>
      <c r="C568" s="106"/>
      <c r="D568" s="106"/>
      <c r="E568" s="106"/>
      <c r="F568" s="106"/>
      <c r="G568" s="33"/>
      <c r="H568" s="33"/>
      <c r="I568" s="126"/>
      <c r="J568" s="126"/>
      <c r="K568" s="91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</row>
    <row r="569" spans="2:32">
      <c r="B569" s="106"/>
      <c r="C569" s="106"/>
      <c r="D569" s="106"/>
      <c r="E569" s="106"/>
      <c r="F569" s="106"/>
      <c r="G569" s="33"/>
      <c r="H569" s="33"/>
      <c r="I569" s="126"/>
      <c r="J569" s="126"/>
      <c r="K569" s="91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</row>
    <row r="570" spans="2:32">
      <c r="B570" s="106"/>
      <c r="C570" s="106"/>
      <c r="D570" s="106"/>
      <c r="E570" s="106"/>
      <c r="F570" s="106"/>
      <c r="G570" s="33"/>
      <c r="H570" s="33"/>
      <c r="I570" s="126"/>
      <c r="J570" s="126"/>
      <c r="K570" s="91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</row>
    <row r="571" spans="2:32">
      <c r="B571" s="106"/>
      <c r="C571" s="106"/>
      <c r="D571" s="106"/>
      <c r="E571" s="106"/>
      <c r="F571" s="106"/>
      <c r="G571" s="33"/>
      <c r="H571" s="33"/>
      <c r="I571" s="126"/>
      <c r="J571" s="126"/>
      <c r="K571" s="91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</row>
    <row r="572" spans="2:32">
      <c r="B572" s="106"/>
      <c r="C572" s="106"/>
      <c r="D572" s="106"/>
      <c r="E572" s="106"/>
      <c r="F572" s="106"/>
      <c r="G572" s="33"/>
      <c r="H572" s="33"/>
      <c r="I572" s="126"/>
      <c r="J572" s="126"/>
      <c r="K572" s="91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</row>
    <row r="573" spans="2:32">
      <c r="B573" s="106"/>
      <c r="C573" s="106"/>
      <c r="D573" s="106"/>
      <c r="E573" s="106"/>
      <c r="F573" s="106"/>
      <c r="G573" s="33"/>
      <c r="H573" s="33"/>
      <c r="I573" s="126"/>
      <c r="J573" s="126"/>
      <c r="K573" s="91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</row>
    <row r="574" spans="2:32">
      <c r="B574" s="106"/>
      <c r="C574" s="106"/>
      <c r="D574" s="106"/>
      <c r="E574" s="106"/>
      <c r="F574" s="106"/>
      <c r="G574" s="33"/>
      <c r="H574" s="33"/>
      <c r="I574" s="126"/>
      <c r="J574" s="126"/>
      <c r="K574" s="91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</row>
    <row r="575" spans="2:32">
      <c r="B575" s="106"/>
      <c r="C575" s="106"/>
      <c r="D575" s="106"/>
      <c r="E575" s="106"/>
      <c r="F575" s="106"/>
      <c r="G575" s="33"/>
      <c r="H575" s="33"/>
      <c r="I575" s="126"/>
      <c r="J575" s="126"/>
      <c r="K575" s="91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</row>
    <row r="576" spans="2:32">
      <c r="B576" s="106"/>
      <c r="C576" s="106"/>
      <c r="D576" s="106"/>
      <c r="E576" s="106"/>
      <c r="F576" s="106"/>
      <c r="G576" s="33"/>
      <c r="H576" s="33"/>
      <c r="I576" s="126"/>
      <c r="J576" s="126"/>
      <c r="K576" s="91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</row>
    <row r="577" spans="2:32">
      <c r="B577" s="106"/>
      <c r="C577" s="106"/>
      <c r="D577" s="106"/>
      <c r="E577" s="106"/>
      <c r="F577" s="106"/>
      <c r="G577" s="33"/>
      <c r="H577" s="33"/>
      <c r="I577" s="126"/>
      <c r="J577" s="126"/>
      <c r="K577" s="91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</row>
    <row r="578" spans="2:32">
      <c r="B578" s="106"/>
      <c r="C578" s="106"/>
      <c r="D578" s="106"/>
      <c r="E578" s="106"/>
      <c r="F578" s="106"/>
      <c r="G578" s="33"/>
      <c r="H578" s="33"/>
      <c r="I578" s="126"/>
      <c r="J578" s="126"/>
      <c r="K578" s="91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</row>
    <row r="579" spans="2:32">
      <c r="B579" s="106"/>
      <c r="C579" s="106"/>
      <c r="D579" s="106"/>
      <c r="E579" s="106"/>
      <c r="F579" s="106"/>
      <c r="G579" s="33"/>
      <c r="H579" s="33"/>
      <c r="I579" s="126"/>
      <c r="J579" s="126"/>
      <c r="K579" s="91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</row>
    <row r="580" spans="2:32">
      <c r="B580" s="106"/>
      <c r="C580" s="106"/>
      <c r="D580" s="106"/>
      <c r="E580" s="106"/>
      <c r="F580" s="106"/>
      <c r="G580" s="33"/>
      <c r="H580" s="33"/>
      <c r="I580" s="126"/>
      <c r="J580" s="126"/>
      <c r="K580" s="91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</row>
    <row r="581" spans="2:32">
      <c r="B581" s="106"/>
      <c r="C581" s="106"/>
      <c r="D581" s="106"/>
      <c r="E581" s="106"/>
      <c r="F581" s="106"/>
      <c r="G581" s="33"/>
      <c r="H581" s="33"/>
      <c r="I581" s="126"/>
      <c r="J581" s="126"/>
      <c r="K581" s="91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</row>
    <row r="582" spans="2:32">
      <c r="B582" s="106"/>
      <c r="C582" s="106"/>
      <c r="D582" s="106"/>
      <c r="E582" s="106"/>
      <c r="F582" s="106"/>
      <c r="G582" s="33"/>
      <c r="H582" s="33"/>
      <c r="I582" s="126"/>
      <c r="J582" s="126"/>
      <c r="K582" s="91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</row>
    <row r="583" spans="2:32">
      <c r="B583" s="106"/>
      <c r="C583" s="106"/>
      <c r="D583" s="106"/>
      <c r="E583" s="106"/>
      <c r="F583" s="106"/>
      <c r="G583" s="33"/>
      <c r="H583" s="33"/>
      <c r="I583" s="126"/>
      <c r="J583" s="126"/>
      <c r="K583" s="91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</row>
    <row r="584" spans="2:32">
      <c r="B584" s="106"/>
      <c r="C584" s="106"/>
      <c r="D584" s="106"/>
      <c r="E584" s="106"/>
      <c r="F584" s="106"/>
      <c r="G584" s="33"/>
      <c r="H584" s="33"/>
      <c r="I584" s="126"/>
      <c r="J584" s="126"/>
      <c r="K584" s="91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</row>
    <row r="585" spans="2:32">
      <c r="B585" s="106"/>
      <c r="C585" s="106"/>
      <c r="D585" s="106"/>
      <c r="E585" s="106"/>
      <c r="F585" s="106"/>
      <c r="G585" s="33"/>
      <c r="H585" s="33"/>
      <c r="I585" s="126"/>
      <c r="J585" s="126"/>
      <c r="K585" s="91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</row>
    <row r="586" spans="2:32">
      <c r="B586" s="106"/>
      <c r="C586" s="106"/>
      <c r="D586" s="106"/>
      <c r="E586" s="106"/>
      <c r="F586" s="106"/>
      <c r="G586" s="33"/>
      <c r="H586" s="33"/>
      <c r="I586" s="126"/>
      <c r="J586" s="126"/>
      <c r="K586" s="91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</row>
    <row r="587" spans="2:32">
      <c r="B587" s="106"/>
      <c r="C587" s="106"/>
      <c r="D587" s="106"/>
      <c r="E587" s="106"/>
      <c r="F587" s="106"/>
      <c r="G587" s="33"/>
      <c r="H587" s="33"/>
      <c r="I587" s="126"/>
      <c r="J587" s="126"/>
      <c r="K587" s="91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</row>
    <row r="588" spans="2:32">
      <c r="B588" s="106"/>
      <c r="C588" s="106"/>
      <c r="D588" s="106"/>
      <c r="E588" s="106"/>
      <c r="F588" s="106"/>
      <c r="G588" s="33"/>
      <c r="H588" s="33"/>
      <c r="I588" s="126"/>
      <c r="J588" s="126"/>
      <c r="K588" s="91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</row>
    <row r="589" spans="2:32">
      <c r="B589" s="106"/>
      <c r="C589" s="106"/>
      <c r="D589" s="106"/>
      <c r="E589" s="106"/>
      <c r="F589" s="106"/>
      <c r="G589" s="33"/>
      <c r="H589" s="33"/>
      <c r="I589" s="126"/>
      <c r="J589" s="126"/>
      <c r="K589" s="91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</row>
    <row r="590" spans="2:32">
      <c r="B590" s="106"/>
      <c r="C590" s="106"/>
      <c r="D590" s="106"/>
      <c r="E590" s="106"/>
      <c r="F590" s="106"/>
      <c r="G590" s="33"/>
      <c r="H590" s="33"/>
      <c r="I590" s="126"/>
      <c r="J590" s="126"/>
      <c r="K590" s="91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</row>
    <row r="591" spans="2:32">
      <c r="B591" s="106"/>
      <c r="C591" s="106"/>
      <c r="D591" s="106"/>
      <c r="E591" s="106"/>
      <c r="F591" s="106"/>
      <c r="G591" s="33"/>
      <c r="H591" s="33"/>
      <c r="I591" s="126"/>
      <c r="J591" s="126"/>
      <c r="K591" s="91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</row>
    <row r="592" spans="2:32">
      <c r="B592" s="106"/>
      <c r="C592" s="106"/>
      <c r="D592" s="106"/>
      <c r="E592" s="106"/>
      <c r="F592" s="106"/>
      <c r="G592" s="33"/>
      <c r="H592" s="33"/>
      <c r="I592" s="126"/>
      <c r="J592" s="126"/>
      <c r="K592" s="91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</row>
    <row r="593" spans="2:32">
      <c r="B593" s="106"/>
      <c r="C593" s="106"/>
      <c r="D593" s="106"/>
      <c r="E593" s="106"/>
      <c r="F593" s="106"/>
      <c r="G593" s="33"/>
      <c r="H593" s="33"/>
      <c r="I593" s="126"/>
      <c r="J593" s="126"/>
      <c r="K593" s="91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</row>
    <row r="594" spans="2:32">
      <c r="B594" s="106"/>
      <c r="C594" s="106"/>
      <c r="D594" s="106"/>
      <c r="E594" s="106"/>
      <c r="F594" s="106"/>
      <c r="G594" s="33"/>
      <c r="H594" s="33"/>
      <c r="I594" s="126"/>
      <c r="J594" s="126"/>
      <c r="K594" s="91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</row>
    <row r="595" spans="2:32">
      <c r="B595" s="106"/>
      <c r="C595" s="106"/>
      <c r="D595" s="106"/>
      <c r="E595" s="106"/>
      <c r="F595" s="106"/>
      <c r="G595" s="33"/>
      <c r="H595" s="33"/>
      <c r="I595" s="126"/>
      <c r="J595" s="126"/>
      <c r="K595" s="91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</row>
    <row r="596" spans="2:32">
      <c r="B596" s="106"/>
      <c r="C596" s="106"/>
      <c r="D596" s="106"/>
      <c r="E596" s="106"/>
      <c r="F596" s="106"/>
      <c r="G596" s="33"/>
      <c r="H596" s="33"/>
      <c r="I596" s="126"/>
      <c r="J596" s="126"/>
      <c r="K596" s="91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</row>
    <row r="597" spans="2:32">
      <c r="B597" s="106"/>
      <c r="C597" s="106"/>
      <c r="D597" s="106"/>
      <c r="E597" s="106"/>
      <c r="F597" s="106"/>
      <c r="G597" s="33"/>
      <c r="H597" s="33"/>
      <c r="I597" s="126"/>
      <c r="J597" s="126"/>
      <c r="K597" s="91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</row>
    <row r="598" spans="2:32">
      <c r="B598" s="106"/>
      <c r="C598" s="106"/>
      <c r="D598" s="106"/>
      <c r="E598" s="106"/>
      <c r="F598" s="106"/>
      <c r="G598" s="33"/>
      <c r="H598" s="33"/>
      <c r="I598" s="126"/>
      <c r="J598" s="126"/>
      <c r="K598" s="91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</row>
    <row r="599" spans="2:32">
      <c r="B599" s="106"/>
      <c r="C599" s="106"/>
      <c r="D599" s="106"/>
      <c r="E599" s="106"/>
      <c r="F599" s="106"/>
      <c r="G599" s="33"/>
      <c r="H599" s="33"/>
      <c r="I599" s="126"/>
      <c r="J599" s="126"/>
      <c r="K599" s="91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</row>
    <row r="600" spans="2:32">
      <c r="B600" s="106"/>
      <c r="C600" s="106"/>
      <c r="D600" s="106"/>
      <c r="E600" s="106"/>
      <c r="F600" s="106"/>
      <c r="G600" s="33"/>
      <c r="H600" s="33"/>
      <c r="I600" s="126"/>
      <c r="J600" s="126"/>
      <c r="K600" s="91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</row>
    <row r="601" spans="2:32">
      <c r="B601" s="106"/>
      <c r="C601" s="106"/>
      <c r="D601" s="106"/>
      <c r="E601" s="106"/>
      <c r="F601" s="106"/>
      <c r="G601" s="33"/>
      <c r="H601" s="33"/>
      <c r="I601" s="126"/>
      <c r="J601" s="126"/>
      <c r="K601" s="91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</row>
    <row r="602" spans="2:32">
      <c r="B602" s="106"/>
      <c r="C602" s="106"/>
      <c r="D602" s="106"/>
      <c r="E602" s="106"/>
      <c r="F602" s="106"/>
      <c r="G602" s="33"/>
      <c r="H602" s="33"/>
      <c r="I602" s="126"/>
      <c r="J602" s="126"/>
      <c r="K602" s="91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</row>
    <row r="603" spans="2:32">
      <c r="B603" s="106"/>
      <c r="C603" s="106"/>
      <c r="D603" s="106"/>
      <c r="E603" s="106"/>
      <c r="F603" s="106"/>
      <c r="G603" s="33"/>
      <c r="H603" s="33"/>
      <c r="I603" s="126"/>
      <c r="J603" s="126"/>
      <c r="K603" s="91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</row>
    <row r="604" spans="2:32">
      <c r="B604" s="106"/>
      <c r="C604" s="106"/>
      <c r="D604" s="106"/>
      <c r="E604" s="106"/>
      <c r="F604" s="106"/>
      <c r="G604" s="33"/>
      <c r="H604" s="33"/>
      <c r="I604" s="126"/>
      <c r="J604" s="126"/>
      <c r="K604" s="91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</row>
    <row r="605" spans="2:32">
      <c r="B605" s="106"/>
      <c r="C605" s="106"/>
      <c r="D605" s="106"/>
      <c r="E605" s="106"/>
      <c r="F605" s="106"/>
      <c r="G605" s="33"/>
      <c r="H605" s="33"/>
      <c r="I605" s="126"/>
      <c r="J605" s="126"/>
      <c r="K605" s="91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</row>
    <row r="606" spans="2:32">
      <c r="B606" s="106"/>
      <c r="C606" s="106"/>
      <c r="D606" s="106"/>
      <c r="E606" s="106"/>
      <c r="F606" s="106"/>
      <c r="G606" s="33"/>
      <c r="H606" s="33"/>
      <c r="I606" s="126"/>
      <c r="J606" s="126"/>
      <c r="K606" s="91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</row>
    <row r="607" spans="2:32">
      <c r="B607" s="106"/>
      <c r="C607" s="106"/>
      <c r="D607" s="106"/>
      <c r="E607" s="106"/>
      <c r="F607" s="106"/>
      <c r="G607" s="33"/>
      <c r="H607" s="33"/>
      <c r="I607" s="126"/>
      <c r="J607" s="126"/>
      <c r="K607" s="91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</row>
    <row r="608" spans="2:32">
      <c r="B608" s="106"/>
      <c r="C608" s="106"/>
      <c r="D608" s="106"/>
      <c r="E608" s="106"/>
      <c r="F608" s="106"/>
      <c r="G608" s="33"/>
      <c r="H608" s="33"/>
      <c r="I608" s="126"/>
      <c r="J608" s="126"/>
      <c r="K608" s="91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</row>
    <row r="609" spans="2:32">
      <c r="B609" s="106"/>
      <c r="C609" s="106"/>
      <c r="D609" s="106"/>
      <c r="E609" s="106"/>
      <c r="F609" s="106"/>
      <c r="G609" s="33"/>
      <c r="H609" s="33"/>
      <c r="I609" s="126"/>
      <c r="J609" s="126"/>
      <c r="K609" s="91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</row>
    <row r="610" spans="2:32">
      <c r="B610" s="106"/>
      <c r="C610" s="106"/>
      <c r="D610" s="106"/>
      <c r="E610" s="106"/>
      <c r="F610" s="106"/>
      <c r="G610" s="33"/>
      <c r="H610" s="33"/>
      <c r="I610" s="126"/>
      <c r="J610" s="126"/>
      <c r="K610" s="91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</row>
    <row r="611" spans="2:32">
      <c r="B611" s="106"/>
      <c r="C611" s="106"/>
      <c r="D611" s="106"/>
      <c r="E611" s="106"/>
      <c r="F611" s="106"/>
      <c r="G611" s="33"/>
      <c r="H611" s="33"/>
      <c r="I611" s="126"/>
      <c r="J611" s="126"/>
      <c r="K611" s="91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</row>
    <row r="612" spans="2:32">
      <c r="B612" s="106"/>
      <c r="C612" s="106"/>
      <c r="D612" s="106"/>
      <c r="E612" s="106"/>
      <c r="F612" s="106"/>
      <c r="G612" s="33"/>
      <c r="H612" s="33"/>
      <c r="I612" s="126"/>
      <c r="J612" s="126"/>
      <c r="K612" s="91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</row>
    <row r="613" spans="2:32">
      <c r="B613" s="106"/>
      <c r="C613" s="106"/>
      <c r="D613" s="106"/>
      <c r="E613" s="106"/>
      <c r="F613" s="106"/>
      <c r="G613" s="33"/>
      <c r="H613" s="33"/>
      <c r="I613" s="126"/>
      <c r="J613" s="126"/>
      <c r="K613" s="91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</row>
    <row r="614" spans="2:32">
      <c r="B614" s="106"/>
      <c r="C614" s="106"/>
      <c r="D614" s="106"/>
      <c r="E614" s="106"/>
      <c r="F614" s="106"/>
      <c r="G614" s="33"/>
      <c r="H614" s="33"/>
      <c r="I614" s="126"/>
      <c r="J614" s="126"/>
      <c r="K614" s="91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</row>
    <row r="615" spans="2:32">
      <c r="B615" s="106"/>
      <c r="C615" s="106"/>
      <c r="D615" s="106"/>
      <c r="E615" s="106"/>
      <c r="F615" s="106"/>
      <c r="G615" s="33"/>
      <c r="H615" s="33"/>
      <c r="I615" s="126"/>
      <c r="J615" s="126"/>
      <c r="K615" s="91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</row>
    <row r="616" spans="2:32">
      <c r="B616" s="106"/>
      <c r="C616" s="106"/>
      <c r="D616" s="106"/>
      <c r="E616" s="106"/>
      <c r="F616" s="106"/>
      <c r="G616" s="33"/>
      <c r="H616" s="33"/>
      <c r="I616" s="126"/>
      <c r="J616" s="126"/>
      <c r="K616" s="91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</row>
    <row r="617" spans="2:32">
      <c r="B617" s="106"/>
      <c r="C617" s="106"/>
      <c r="D617" s="106"/>
      <c r="E617" s="106"/>
      <c r="F617" s="106"/>
      <c r="G617" s="33"/>
      <c r="H617" s="33"/>
      <c r="I617" s="126"/>
      <c r="J617" s="126"/>
      <c r="K617" s="91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</row>
    <row r="618" spans="2:32">
      <c r="B618" s="106"/>
      <c r="C618" s="106"/>
      <c r="D618" s="106"/>
      <c r="E618" s="106"/>
      <c r="F618" s="106"/>
      <c r="G618" s="33"/>
      <c r="H618" s="33"/>
      <c r="I618" s="126"/>
      <c r="J618" s="126"/>
      <c r="K618" s="91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</row>
    <row r="619" spans="2:32">
      <c r="B619" s="106"/>
      <c r="C619" s="106"/>
      <c r="D619" s="106"/>
      <c r="E619" s="106"/>
      <c r="F619" s="106"/>
      <c r="G619" s="33"/>
      <c r="H619" s="33"/>
      <c r="I619" s="126"/>
      <c r="J619" s="126"/>
      <c r="K619" s="91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</row>
    <row r="620" spans="2:32">
      <c r="B620" s="106"/>
      <c r="C620" s="106"/>
      <c r="D620" s="106"/>
      <c r="E620" s="106"/>
      <c r="F620" s="106"/>
      <c r="G620" s="33"/>
      <c r="H620" s="33"/>
      <c r="I620" s="126"/>
      <c r="J620" s="126"/>
      <c r="K620" s="91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</row>
    <row r="621" spans="2:32">
      <c r="B621" s="106"/>
      <c r="C621" s="106"/>
      <c r="D621" s="106"/>
      <c r="E621" s="106"/>
      <c r="F621" s="106"/>
      <c r="G621" s="33"/>
      <c r="H621" s="33"/>
      <c r="I621" s="126"/>
      <c r="J621" s="126"/>
      <c r="K621" s="91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</row>
    <row r="622" spans="2:32">
      <c r="B622" s="106"/>
      <c r="C622" s="106"/>
      <c r="D622" s="106"/>
      <c r="E622" s="106"/>
      <c r="F622" s="106"/>
      <c r="G622" s="33"/>
      <c r="H622" s="33"/>
      <c r="I622" s="126"/>
      <c r="J622" s="126"/>
      <c r="K622" s="91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</row>
    <row r="623" spans="2:32">
      <c r="B623" s="106"/>
      <c r="C623" s="106"/>
      <c r="D623" s="106"/>
      <c r="E623" s="106"/>
      <c r="F623" s="106"/>
      <c r="G623" s="33"/>
      <c r="H623" s="33"/>
      <c r="I623" s="126"/>
      <c r="J623" s="126"/>
      <c r="K623" s="91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</row>
    <row r="624" spans="2:32">
      <c r="B624" s="106"/>
      <c r="C624" s="106"/>
      <c r="D624" s="106"/>
      <c r="E624" s="106"/>
      <c r="F624" s="106"/>
      <c r="G624" s="33"/>
      <c r="H624" s="33"/>
      <c r="I624" s="126"/>
      <c r="J624" s="126"/>
      <c r="K624" s="91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</row>
    <row r="625" spans="2:32">
      <c r="B625" s="106"/>
      <c r="C625" s="106"/>
      <c r="D625" s="106"/>
      <c r="E625" s="106"/>
      <c r="F625" s="106"/>
      <c r="G625" s="33"/>
      <c r="H625" s="33"/>
      <c r="I625" s="126"/>
      <c r="J625" s="126"/>
      <c r="K625" s="91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</row>
    <row r="626" spans="2:32">
      <c r="B626" s="106"/>
      <c r="C626" s="106"/>
      <c r="D626" s="106"/>
      <c r="E626" s="106"/>
      <c r="F626" s="106"/>
      <c r="G626" s="33"/>
      <c r="H626" s="33"/>
      <c r="I626" s="126"/>
      <c r="J626" s="126"/>
      <c r="K626" s="91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</row>
    <row r="627" spans="2:32">
      <c r="B627" s="106"/>
      <c r="C627" s="106"/>
      <c r="D627" s="106"/>
      <c r="E627" s="106"/>
      <c r="F627" s="106"/>
      <c r="G627" s="33"/>
      <c r="H627" s="33"/>
      <c r="I627" s="126"/>
      <c r="J627" s="126"/>
      <c r="K627" s="91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</row>
    <row r="628" spans="2:32">
      <c r="B628" s="106"/>
      <c r="C628" s="106"/>
      <c r="D628" s="106"/>
      <c r="E628" s="106"/>
      <c r="F628" s="106"/>
      <c r="G628" s="33"/>
      <c r="H628" s="33"/>
      <c r="I628" s="126"/>
      <c r="J628" s="126"/>
      <c r="K628" s="91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</row>
    <row r="629" spans="2:32">
      <c r="B629" s="106"/>
      <c r="C629" s="106"/>
      <c r="D629" s="106"/>
      <c r="E629" s="106"/>
      <c r="F629" s="106"/>
      <c r="G629" s="33"/>
      <c r="H629" s="33"/>
      <c r="I629" s="126"/>
      <c r="J629" s="126"/>
      <c r="K629" s="91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</row>
    <row r="630" spans="2:32">
      <c r="B630" s="106"/>
      <c r="C630" s="106"/>
      <c r="D630" s="106"/>
      <c r="E630" s="106"/>
      <c r="F630" s="106"/>
      <c r="G630" s="33"/>
      <c r="H630" s="33"/>
      <c r="I630" s="126"/>
      <c r="J630" s="126"/>
      <c r="K630" s="91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</row>
    <row r="631" spans="2:32">
      <c r="B631" s="106"/>
      <c r="C631" s="106"/>
      <c r="D631" s="106"/>
      <c r="E631" s="106"/>
      <c r="F631" s="106"/>
      <c r="G631" s="33"/>
      <c r="H631" s="33"/>
      <c r="I631" s="126"/>
      <c r="J631" s="126"/>
      <c r="K631" s="91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</row>
    <row r="632" spans="2:32">
      <c r="B632" s="106"/>
      <c r="C632" s="106"/>
      <c r="D632" s="106"/>
      <c r="E632" s="106"/>
      <c r="F632" s="106"/>
      <c r="G632" s="33"/>
      <c r="H632" s="33"/>
      <c r="I632" s="126"/>
      <c r="J632" s="126"/>
      <c r="K632" s="91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</row>
    <row r="633" spans="2:32">
      <c r="B633" s="106"/>
      <c r="C633" s="106"/>
      <c r="D633" s="106"/>
      <c r="E633" s="106"/>
      <c r="F633" s="106"/>
      <c r="G633" s="33"/>
      <c r="H633" s="33"/>
      <c r="I633" s="126"/>
      <c r="J633" s="126"/>
      <c r="K633" s="91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</row>
    <row r="634" spans="2:32">
      <c r="B634" s="106"/>
      <c r="C634" s="106"/>
      <c r="D634" s="106"/>
      <c r="E634" s="106"/>
      <c r="F634" s="106"/>
      <c r="G634" s="33"/>
      <c r="H634" s="33"/>
      <c r="I634" s="126"/>
      <c r="J634" s="126"/>
      <c r="K634" s="91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</row>
    <row r="635" spans="2:32">
      <c r="B635" s="106"/>
      <c r="C635" s="106"/>
      <c r="D635" s="106"/>
      <c r="E635" s="106"/>
      <c r="F635" s="106"/>
      <c r="G635" s="33"/>
      <c r="H635" s="33"/>
      <c r="I635" s="126"/>
      <c r="J635" s="126"/>
      <c r="K635" s="91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</row>
    <row r="636" spans="2:32">
      <c r="B636" s="106"/>
      <c r="C636" s="106"/>
      <c r="D636" s="106"/>
      <c r="E636" s="106"/>
      <c r="F636" s="106"/>
      <c r="G636" s="33"/>
      <c r="H636" s="33"/>
      <c r="I636" s="126"/>
      <c r="J636" s="126"/>
      <c r="K636" s="91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</row>
    <row r="637" spans="2:32">
      <c r="B637" s="106"/>
      <c r="C637" s="106"/>
      <c r="D637" s="106"/>
      <c r="E637" s="106"/>
      <c r="F637" s="106"/>
      <c r="G637" s="33"/>
      <c r="H637" s="33"/>
      <c r="I637" s="126"/>
      <c r="J637" s="126"/>
      <c r="K637" s="91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</row>
    <row r="638" spans="2:32">
      <c r="B638" s="106"/>
      <c r="C638" s="106"/>
      <c r="D638" s="106"/>
      <c r="E638" s="106"/>
      <c r="F638" s="106"/>
      <c r="G638" s="33"/>
      <c r="H638" s="33"/>
      <c r="I638" s="126"/>
      <c r="J638" s="126"/>
      <c r="K638" s="91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</row>
    <row r="639" spans="2:32">
      <c r="B639" s="106"/>
      <c r="C639" s="106"/>
      <c r="D639" s="106"/>
      <c r="E639" s="106"/>
      <c r="F639" s="106"/>
      <c r="G639" s="33"/>
      <c r="H639" s="33"/>
      <c r="I639" s="126"/>
      <c r="J639" s="126"/>
      <c r="K639" s="91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</row>
    <row r="640" spans="2:32">
      <c r="B640" s="106"/>
      <c r="C640" s="106"/>
      <c r="D640" s="106"/>
      <c r="E640" s="106"/>
      <c r="F640" s="106"/>
      <c r="G640" s="33"/>
      <c r="H640" s="33"/>
      <c r="I640" s="126"/>
      <c r="J640" s="126"/>
      <c r="K640" s="91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</row>
    <row r="641" spans="2:32">
      <c r="B641" s="106"/>
      <c r="C641" s="106"/>
      <c r="D641" s="106"/>
      <c r="E641" s="106"/>
      <c r="F641" s="106"/>
      <c r="G641" s="33"/>
      <c r="H641" s="33"/>
      <c r="I641" s="126"/>
      <c r="J641" s="126"/>
      <c r="K641" s="91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</row>
    <row r="642" spans="2:32">
      <c r="B642" s="106"/>
      <c r="C642" s="106"/>
      <c r="D642" s="106"/>
      <c r="E642" s="106"/>
      <c r="F642" s="106"/>
      <c r="G642" s="33"/>
      <c r="H642" s="33"/>
      <c r="I642" s="126"/>
      <c r="J642" s="126"/>
      <c r="K642" s="91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</row>
    <row r="643" spans="2:32">
      <c r="B643" s="106"/>
      <c r="C643" s="106"/>
      <c r="D643" s="106"/>
      <c r="E643" s="106"/>
      <c r="F643" s="106"/>
      <c r="G643" s="33"/>
      <c r="H643" s="33"/>
      <c r="I643" s="126"/>
      <c r="J643" s="126"/>
      <c r="K643" s="91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</row>
    <row r="644" spans="2:32">
      <c r="B644" s="106"/>
      <c r="C644" s="106"/>
      <c r="D644" s="106"/>
      <c r="E644" s="106"/>
      <c r="F644" s="106"/>
      <c r="G644" s="33"/>
      <c r="H644" s="33"/>
      <c r="I644" s="126"/>
      <c r="J644" s="126"/>
      <c r="K644" s="91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</row>
    <row r="645" spans="2:32">
      <c r="B645" s="106"/>
      <c r="C645" s="106"/>
      <c r="D645" s="106"/>
      <c r="E645" s="106"/>
      <c r="F645" s="106"/>
      <c r="G645" s="33"/>
      <c r="H645" s="33"/>
      <c r="I645" s="126"/>
      <c r="J645" s="126"/>
      <c r="K645" s="91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</row>
    <row r="646" spans="2:32">
      <c r="B646" s="106"/>
      <c r="C646" s="106"/>
      <c r="D646" s="106"/>
      <c r="E646" s="106"/>
      <c r="F646" s="106"/>
      <c r="G646" s="33"/>
      <c r="H646" s="33"/>
      <c r="I646" s="126"/>
      <c r="J646" s="126"/>
      <c r="K646" s="91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</row>
    <row r="647" spans="2:32">
      <c r="B647" s="106"/>
      <c r="C647" s="106"/>
      <c r="D647" s="106"/>
      <c r="E647" s="106"/>
      <c r="F647" s="106"/>
      <c r="G647" s="33"/>
      <c r="H647" s="33"/>
      <c r="I647" s="126"/>
      <c r="J647" s="126"/>
      <c r="K647" s="91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</row>
    <row r="648" spans="2:32">
      <c r="B648" s="106"/>
      <c r="C648" s="106"/>
      <c r="D648" s="106"/>
      <c r="E648" s="106"/>
      <c r="F648" s="106"/>
      <c r="G648" s="33"/>
      <c r="H648" s="33"/>
      <c r="I648" s="126"/>
      <c r="J648" s="126"/>
      <c r="K648" s="91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</row>
    <row r="649" spans="2:32">
      <c r="B649" s="106"/>
      <c r="C649" s="106"/>
      <c r="D649" s="106"/>
      <c r="E649" s="106"/>
      <c r="F649" s="106"/>
      <c r="G649" s="33"/>
      <c r="H649" s="33"/>
      <c r="I649" s="126"/>
      <c r="J649" s="126"/>
      <c r="K649" s="91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</row>
    <row r="650" spans="2:32">
      <c r="B650" s="106"/>
      <c r="C650" s="106"/>
      <c r="D650" s="106"/>
      <c r="E650" s="106"/>
      <c r="F650" s="106"/>
      <c r="G650" s="33"/>
      <c r="H650" s="33"/>
      <c r="I650" s="126"/>
      <c r="J650" s="126"/>
      <c r="K650" s="91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</row>
    <row r="651" spans="2:32">
      <c r="B651" s="106"/>
      <c r="C651" s="106"/>
      <c r="D651" s="106"/>
      <c r="E651" s="106"/>
      <c r="F651" s="106"/>
      <c r="G651" s="33"/>
      <c r="H651" s="33"/>
      <c r="I651" s="126"/>
      <c r="J651" s="126"/>
      <c r="K651" s="91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</row>
    <row r="652" spans="2:32">
      <c r="B652" s="106"/>
      <c r="C652" s="106"/>
      <c r="D652" s="106"/>
      <c r="E652" s="106"/>
      <c r="F652" s="106"/>
      <c r="G652" s="33"/>
      <c r="H652" s="33"/>
      <c r="I652" s="126"/>
      <c r="J652" s="126"/>
      <c r="K652" s="91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</row>
    <row r="653" spans="2:32">
      <c r="B653" s="106"/>
      <c r="C653" s="106"/>
      <c r="D653" s="106"/>
      <c r="E653" s="106"/>
      <c r="F653" s="106"/>
      <c r="G653" s="33"/>
      <c r="H653" s="33"/>
      <c r="I653" s="126"/>
      <c r="J653" s="126"/>
      <c r="K653" s="91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</row>
    <row r="654" spans="2:32">
      <c r="B654" s="106"/>
      <c r="C654" s="106"/>
      <c r="D654" s="106"/>
      <c r="E654" s="106"/>
      <c r="F654" s="106"/>
      <c r="G654" s="33"/>
      <c r="H654" s="33"/>
      <c r="I654" s="126"/>
      <c r="J654" s="126"/>
      <c r="K654" s="91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</row>
    <row r="655" spans="2:32">
      <c r="B655" s="106"/>
      <c r="C655" s="106"/>
      <c r="D655" s="106"/>
      <c r="E655" s="106"/>
      <c r="F655" s="106"/>
      <c r="G655" s="33"/>
      <c r="H655" s="33"/>
      <c r="I655" s="126"/>
      <c r="J655" s="126"/>
      <c r="K655" s="91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</row>
    <row r="656" spans="2:32">
      <c r="B656" s="106"/>
      <c r="C656" s="106"/>
      <c r="D656" s="106"/>
      <c r="E656" s="106"/>
      <c r="F656" s="106"/>
      <c r="G656" s="33"/>
      <c r="H656" s="33"/>
      <c r="I656" s="126"/>
      <c r="J656" s="126"/>
      <c r="K656" s="91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</row>
    <row r="657" spans="2:32">
      <c r="B657" s="106"/>
      <c r="C657" s="106"/>
      <c r="D657" s="106"/>
      <c r="E657" s="106"/>
      <c r="F657" s="106"/>
      <c r="G657" s="33"/>
      <c r="H657" s="33"/>
      <c r="I657" s="126"/>
      <c r="J657" s="126"/>
      <c r="K657" s="91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</row>
    <row r="658" spans="2:32">
      <c r="B658" s="106"/>
      <c r="C658" s="106"/>
      <c r="D658" s="106"/>
      <c r="E658" s="106"/>
      <c r="F658" s="106"/>
      <c r="G658" s="33"/>
      <c r="H658" s="33"/>
      <c r="I658" s="126"/>
      <c r="J658" s="126"/>
      <c r="K658" s="91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</row>
    <row r="659" spans="2:32">
      <c r="B659" s="106"/>
      <c r="C659" s="106"/>
      <c r="D659" s="106"/>
      <c r="E659" s="106"/>
      <c r="F659" s="106"/>
      <c r="G659" s="33"/>
      <c r="H659" s="33"/>
      <c r="I659" s="126"/>
      <c r="J659" s="126"/>
      <c r="K659" s="91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</row>
    <row r="660" spans="2:32">
      <c r="B660" s="106"/>
      <c r="C660" s="106"/>
      <c r="D660" s="106"/>
      <c r="E660" s="106"/>
      <c r="F660" s="106"/>
      <c r="G660" s="33"/>
      <c r="H660" s="33"/>
      <c r="I660" s="126"/>
      <c r="J660" s="126"/>
      <c r="K660" s="91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</row>
    <row r="661" spans="2:32">
      <c r="B661" s="106"/>
      <c r="C661" s="106"/>
      <c r="D661" s="106"/>
      <c r="E661" s="106"/>
      <c r="F661" s="106"/>
      <c r="G661" s="33"/>
      <c r="H661" s="33"/>
      <c r="I661" s="126"/>
      <c r="J661" s="126"/>
      <c r="K661" s="91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</row>
    <row r="662" spans="2:32">
      <c r="B662" s="106"/>
      <c r="C662" s="106"/>
      <c r="D662" s="106"/>
      <c r="E662" s="106"/>
      <c r="F662" s="106"/>
      <c r="G662" s="33"/>
      <c r="H662" s="33"/>
      <c r="I662" s="126"/>
      <c r="J662" s="126"/>
      <c r="K662" s="91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</row>
    <row r="663" spans="2:32">
      <c r="B663" s="106"/>
      <c r="C663" s="106"/>
      <c r="D663" s="106"/>
      <c r="E663" s="106"/>
      <c r="F663" s="106"/>
      <c r="G663" s="33"/>
      <c r="H663" s="33"/>
      <c r="I663" s="126"/>
      <c r="J663" s="126"/>
      <c r="K663" s="91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</row>
    <row r="664" spans="2:32">
      <c r="B664" s="106"/>
      <c r="C664" s="106"/>
      <c r="D664" s="106"/>
      <c r="E664" s="106"/>
      <c r="F664" s="106"/>
      <c r="G664" s="33"/>
      <c r="H664" s="33"/>
      <c r="I664" s="126"/>
      <c r="J664" s="126"/>
      <c r="K664" s="91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</row>
    <row r="665" spans="2:32">
      <c r="B665" s="106"/>
      <c r="C665" s="106"/>
      <c r="D665" s="106"/>
      <c r="E665" s="106"/>
      <c r="F665" s="106"/>
      <c r="G665" s="33"/>
      <c r="H665" s="33"/>
      <c r="I665" s="126"/>
      <c r="J665" s="126"/>
      <c r="K665" s="91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</row>
    <row r="666" spans="2:32">
      <c r="B666" s="106"/>
      <c r="C666" s="106"/>
      <c r="D666" s="106"/>
      <c r="E666" s="106"/>
      <c r="F666" s="106"/>
      <c r="G666" s="33"/>
      <c r="H666" s="33"/>
      <c r="I666" s="126"/>
      <c r="J666" s="126"/>
      <c r="K666" s="91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</row>
    <row r="667" spans="2:32">
      <c r="B667" s="106"/>
      <c r="C667" s="106"/>
      <c r="D667" s="106"/>
      <c r="E667" s="106"/>
      <c r="F667" s="106"/>
      <c r="G667" s="33"/>
      <c r="H667" s="33"/>
      <c r="I667" s="126"/>
      <c r="J667" s="126"/>
      <c r="K667" s="91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</row>
    <row r="668" spans="2:32">
      <c r="B668" s="106"/>
      <c r="C668" s="106"/>
      <c r="D668" s="106"/>
      <c r="E668" s="106"/>
      <c r="F668" s="106"/>
      <c r="G668" s="33"/>
      <c r="H668" s="33"/>
      <c r="I668" s="126"/>
      <c r="J668" s="126"/>
      <c r="K668" s="91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</row>
    <row r="669" spans="2:32">
      <c r="B669" s="106"/>
      <c r="C669" s="106"/>
      <c r="D669" s="106"/>
      <c r="E669" s="106"/>
      <c r="F669" s="106"/>
      <c r="G669" s="33"/>
      <c r="H669" s="33"/>
      <c r="I669" s="126"/>
      <c r="J669" s="126"/>
      <c r="K669" s="91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</row>
    <row r="670" spans="2:32">
      <c r="B670" s="106"/>
      <c r="C670" s="106"/>
      <c r="D670" s="106"/>
      <c r="E670" s="106"/>
      <c r="F670" s="106"/>
      <c r="G670" s="33"/>
      <c r="H670" s="33"/>
      <c r="I670" s="126"/>
      <c r="J670" s="126"/>
      <c r="K670" s="91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</row>
    <row r="671" spans="2:32">
      <c r="B671" s="106"/>
      <c r="C671" s="106"/>
      <c r="D671" s="106"/>
      <c r="E671" s="106"/>
      <c r="F671" s="106"/>
      <c r="G671" s="33"/>
      <c r="H671" s="33"/>
      <c r="I671" s="126"/>
      <c r="J671" s="126"/>
      <c r="K671" s="91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</row>
    <row r="672" spans="2:32">
      <c r="B672" s="106"/>
      <c r="C672" s="106"/>
      <c r="D672" s="106"/>
      <c r="E672" s="106"/>
      <c r="F672" s="106"/>
      <c r="G672" s="33"/>
      <c r="H672" s="33"/>
      <c r="I672" s="126"/>
      <c r="J672" s="126"/>
      <c r="K672" s="91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</row>
    <row r="673" spans="2:32">
      <c r="B673" s="106"/>
      <c r="C673" s="106"/>
      <c r="D673" s="106"/>
      <c r="E673" s="106"/>
      <c r="F673" s="106"/>
      <c r="G673" s="33"/>
      <c r="H673" s="33"/>
      <c r="I673" s="126"/>
      <c r="J673" s="126"/>
      <c r="K673" s="91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</row>
    <row r="674" spans="2:32">
      <c r="B674" s="106"/>
      <c r="C674" s="106"/>
      <c r="D674" s="106"/>
      <c r="E674" s="106"/>
      <c r="F674" s="106"/>
      <c r="G674" s="33"/>
      <c r="H674" s="33"/>
      <c r="I674" s="126"/>
      <c r="J674" s="126"/>
      <c r="K674" s="91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</row>
    <row r="675" spans="2:32">
      <c r="B675" s="106"/>
      <c r="C675" s="106"/>
      <c r="D675" s="106"/>
      <c r="E675" s="106"/>
      <c r="F675" s="106"/>
      <c r="G675" s="33"/>
      <c r="H675" s="33"/>
      <c r="I675" s="126"/>
      <c r="J675" s="126"/>
      <c r="K675" s="91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</row>
    <row r="676" spans="2:32">
      <c r="B676" s="106"/>
      <c r="C676" s="106"/>
      <c r="D676" s="106"/>
      <c r="E676" s="106"/>
      <c r="F676" s="106"/>
      <c r="G676" s="33"/>
      <c r="H676" s="33"/>
      <c r="I676" s="126"/>
      <c r="J676" s="126"/>
      <c r="K676" s="91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</row>
    <row r="677" spans="2:32">
      <c r="B677" s="106"/>
      <c r="C677" s="106"/>
      <c r="D677" s="106"/>
      <c r="E677" s="106"/>
      <c r="F677" s="106"/>
      <c r="G677" s="33"/>
      <c r="H677" s="33"/>
      <c r="I677" s="126"/>
      <c r="J677" s="126"/>
      <c r="K677" s="91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</row>
    <row r="678" spans="2:32">
      <c r="B678" s="106"/>
      <c r="C678" s="106"/>
      <c r="D678" s="106"/>
      <c r="E678" s="106"/>
      <c r="F678" s="106"/>
      <c r="G678" s="33"/>
      <c r="H678" s="33"/>
      <c r="I678" s="126"/>
      <c r="J678" s="126"/>
      <c r="K678" s="91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</row>
    <row r="679" spans="2:32">
      <c r="B679" s="106"/>
      <c r="C679" s="106"/>
      <c r="D679" s="106"/>
      <c r="E679" s="106"/>
      <c r="F679" s="106"/>
      <c r="G679" s="33"/>
      <c r="H679" s="33"/>
      <c r="I679" s="126"/>
      <c r="J679" s="126"/>
      <c r="K679" s="91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</row>
    <row r="680" spans="2:32">
      <c r="B680" s="106"/>
      <c r="C680" s="106"/>
      <c r="D680" s="106"/>
      <c r="E680" s="106"/>
      <c r="F680" s="106"/>
      <c r="G680" s="33"/>
      <c r="H680" s="33"/>
      <c r="I680" s="126"/>
      <c r="J680" s="126"/>
      <c r="K680" s="91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</row>
    <row r="681" spans="2:32">
      <c r="B681" s="106"/>
      <c r="C681" s="106"/>
      <c r="D681" s="106"/>
      <c r="E681" s="106"/>
      <c r="F681" s="106"/>
      <c r="G681" s="33"/>
      <c r="H681" s="33"/>
      <c r="I681" s="126"/>
      <c r="J681" s="126"/>
      <c r="K681" s="91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</row>
    <row r="682" spans="2:32">
      <c r="B682" s="106"/>
      <c r="C682" s="106"/>
      <c r="D682" s="106"/>
      <c r="E682" s="106"/>
      <c r="F682" s="106"/>
      <c r="G682" s="33"/>
      <c r="H682" s="33"/>
      <c r="I682" s="126"/>
      <c r="J682" s="126"/>
      <c r="K682" s="91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</row>
    <row r="683" spans="2:32">
      <c r="B683" s="106"/>
      <c r="C683" s="106"/>
      <c r="D683" s="106"/>
      <c r="E683" s="106"/>
      <c r="F683" s="106"/>
      <c r="G683" s="33"/>
      <c r="H683" s="33"/>
      <c r="I683" s="126"/>
      <c r="J683" s="126"/>
      <c r="K683" s="91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</row>
    <row r="684" spans="2:32">
      <c r="B684" s="106"/>
      <c r="C684" s="106"/>
      <c r="D684" s="106"/>
      <c r="E684" s="106"/>
      <c r="F684" s="106"/>
      <c r="G684" s="33"/>
      <c r="H684" s="33"/>
      <c r="I684" s="126"/>
      <c r="J684" s="126"/>
      <c r="K684" s="91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</row>
    <row r="685" spans="2:32">
      <c r="B685" s="106"/>
      <c r="C685" s="106"/>
      <c r="D685" s="106"/>
      <c r="E685" s="106"/>
      <c r="F685" s="106"/>
      <c r="G685" s="33"/>
      <c r="H685" s="33"/>
      <c r="I685" s="126"/>
      <c r="J685" s="126"/>
      <c r="K685" s="91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</row>
    <row r="686" spans="2:32">
      <c r="B686" s="106"/>
      <c r="C686" s="106"/>
      <c r="D686" s="106"/>
      <c r="E686" s="106"/>
      <c r="F686" s="106"/>
      <c r="G686" s="33"/>
      <c r="H686" s="33"/>
      <c r="I686" s="126"/>
      <c r="J686" s="126"/>
      <c r="K686" s="91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</row>
    <row r="687" spans="2:32">
      <c r="B687" s="106"/>
      <c r="C687" s="106"/>
      <c r="D687" s="106"/>
      <c r="E687" s="106"/>
      <c r="F687" s="106"/>
      <c r="G687" s="33"/>
      <c r="H687" s="33"/>
      <c r="I687" s="126"/>
      <c r="J687" s="126"/>
      <c r="K687" s="91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</row>
    <row r="688" spans="2:32">
      <c r="B688" s="106"/>
      <c r="C688" s="106"/>
      <c r="D688" s="106"/>
      <c r="E688" s="106"/>
      <c r="F688" s="106"/>
      <c r="G688" s="33"/>
      <c r="H688" s="33"/>
      <c r="I688" s="126"/>
      <c r="J688" s="126"/>
      <c r="K688" s="91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</row>
    <row r="689" spans="2:32">
      <c r="B689" s="106"/>
      <c r="C689" s="106"/>
      <c r="D689" s="106"/>
      <c r="E689" s="106"/>
      <c r="F689" s="106"/>
      <c r="G689" s="33"/>
      <c r="H689" s="33"/>
      <c r="I689" s="126"/>
      <c r="J689" s="126"/>
      <c r="K689" s="91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</row>
    <row r="690" spans="2:32">
      <c r="B690" s="106"/>
      <c r="C690" s="106"/>
      <c r="D690" s="106"/>
      <c r="E690" s="106"/>
      <c r="F690" s="106"/>
      <c r="G690" s="33"/>
      <c r="H690" s="33"/>
      <c r="I690" s="126"/>
      <c r="J690" s="126"/>
      <c r="K690" s="91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</row>
    <row r="691" spans="2:32">
      <c r="B691" s="106"/>
      <c r="C691" s="106"/>
      <c r="D691" s="106"/>
      <c r="E691" s="106"/>
      <c r="F691" s="106"/>
      <c r="G691" s="33"/>
      <c r="H691" s="33"/>
      <c r="I691" s="126"/>
      <c r="J691" s="126"/>
      <c r="K691" s="91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</row>
    <row r="692" spans="2:32">
      <c r="B692" s="106"/>
      <c r="C692" s="106"/>
      <c r="D692" s="106"/>
      <c r="E692" s="106"/>
      <c r="F692" s="106"/>
      <c r="G692" s="33"/>
      <c r="H692" s="33"/>
      <c r="I692" s="126"/>
      <c r="J692" s="126"/>
      <c r="K692" s="91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</row>
    <row r="693" spans="2:32">
      <c r="B693" s="106"/>
      <c r="C693" s="106"/>
      <c r="D693" s="106"/>
      <c r="E693" s="106"/>
      <c r="F693" s="106"/>
      <c r="G693" s="33"/>
      <c r="H693" s="33"/>
      <c r="I693" s="126"/>
      <c r="J693" s="126"/>
      <c r="K693" s="91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</row>
    <row r="694" spans="2:32">
      <c r="B694" s="106"/>
      <c r="C694" s="106"/>
      <c r="D694" s="106"/>
      <c r="E694" s="106"/>
      <c r="F694" s="106"/>
      <c r="G694" s="33"/>
      <c r="H694" s="33"/>
      <c r="I694" s="126"/>
      <c r="J694" s="126"/>
      <c r="K694" s="91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</row>
    <row r="695" spans="2:32">
      <c r="B695" s="106"/>
      <c r="C695" s="106"/>
      <c r="D695" s="106"/>
      <c r="E695" s="106"/>
      <c r="F695" s="106"/>
      <c r="G695" s="33"/>
      <c r="H695" s="33"/>
      <c r="I695" s="126"/>
      <c r="J695" s="126"/>
      <c r="K695" s="91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</row>
    <row r="696" spans="2:32">
      <c r="B696" s="106"/>
      <c r="C696" s="106"/>
      <c r="D696" s="106"/>
      <c r="E696" s="106"/>
      <c r="F696" s="106"/>
      <c r="G696" s="33"/>
      <c r="H696" s="33"/>
      <c r="I696" s="126"/>
      <c r="J696" s="126"/>
      <c r="K696" s="91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</row>
    <row r="697" spans="2:32">
      <c r="B697" s="106"/>
      <c r="C697" s="106"/>
      <c r="D697" s="106"/>
      <c r="E697" s="106"/>
      <c r="F697" s="106"/>
      <c r="G697" s="33"/>
      <c r="H697" s="33"/>
      <c r="I697" s="126"/>
      <c r="J697" s="126"/>
      <c r="K697" s="91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</row>
    <row r="698" spans="2:32">
      <c r="B698" s="106"/>
      <c r="C698" s="106"/>
      <c r="D698" s="106"/>
      <c r="E698" s="106"/>
      <c r="F698" s="106"/>
      <c r="G698" s="33"/>
      <c r="H698" s="33"/>
      <c r="I698" s="126"/>
      <c r="J698" s="126"/>
      <c r="K698" s="91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</row>
    <row r="699" spans="2:32">
      <c r="B699" s="106"/>
      <c r="C699" s="106"/>
      <c r="D699" s="106"/>
      <c r="E699" s="106"/>
      <c r="F699" s="106"/>
      <c r="G699" s="33"/>
      <c r="H699" s="33"/>
      <c r="I699" s="126"/>
      <c r="J699" s="126"/>
      <c r="K699" s="91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</row>
    <row r="700" spans="2:32">
      <c r="B700" s="106"/>
      <c r="C700" s="106"/>
      <c r="D700" s="106"/>
      <c r="E700" s="106"/>
      <c r="F700" s="106"/>
      <c r="G700" s="33"/>
      <c r="H700" s="33"/>
      <c r="I700" s="126"/>
      <c r="J700" s="126"/>
      <c r="K700" s="91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</row>
    <row r="701" spans="2:32">
      <c r="B701" s="106"/>
      <c r="C701" s="106"/>
      <c r="D701" s="106"/>
      <c r="E701" s="106"/>
      <c r="F701" s="106"/>
      <c r="G701" s="33"/>
      <c r="H701" s="33"/>
      <c r="I701" s="126"/>
      <c r="J701" s="126"/>
      <c r="K701" s="91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</row>
    <row r="702" spans="2:32">
      <c r="B702" s="106"/>
      <c r="C702" s="106"/>
      <c r="D702" s="106"/>
      <c r="E702" s="106"/>
      <c r="F702" s="106"/>
      <c r="G702" s="33"/>
      <c r="H702" s="33"/>
      <c r="I702" s="126"/>
      <c r="J702" s="126"/>
      <c r="K702" s="91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</row>
    <row r="703" spans="2:32">
      <c r="B703" s="106"/>
      <c r="C703" s="106"/>
      <c r="D703" s="106"/>
      <c r="E703" s="106"/>
      <c r="F703" s="106"/>
      <c r="G703" s="33"/>
      <c r="H703" s="33"/>
      <c r="I703" s="126"/>
      <c r="J703" s="126"/>
      <c r="K703" s="91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</row>
    <row r="704" spans="2:32">
      <c r="B704" s="106"/>
      <c r="C704" s="106"/>
      <c r="D704" s="106"/>
      <c r="E704" s="106"/>
      <c r="F704" s="106"/>
      <c r="G704" s="33"/>
      <c r="H704" s="33"/>
      <c r="I704" s="126"/>
      <c r="J704" s="126"/>
      <c r="K704" s="91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</row>
    <row r="705" spans="2:32">
      <c r="B705" s="106"/>
      <c r="C705" s="106"/>
      <c r="D705" s="106"/>
      <c r="E705" s="106"/>
      <c r="F705" s="106"/>
      <c r="G705" s="33"/>
      <c r="H705" s="33"/>
      <c r="I705" s="126"/>
      <c r="J705" s="126"/>
      <c r="K705" s="91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</row>
    <row r="706" spans="2:32">
      <c r="B706" s="106"/>
      <c r="C706" s="106"/>
      <c r="D706" s="106"/>
      <c r="E706" s="106"/>
      <c r="F706" s="106"/>
      <c r="G706" s="33"/>
      <c r="H706" s="33"/>
      <c r="I706" s="126"/>
      <c r="J706" s="126"/>
      <c r="K706" s="91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</row>
    <row r="707" spans="2:32">
      <c r="B707" s="106"/>
      <c r="C707" s="106"/>
      <c r="D707" s="106"/>
      <c r="E707" s="106"/>
      <c r="F707" s="106"/>
      <c r="G707" s="33"/>
      <c r="H707" s="33"/>
      <c r="I707" s="126"/>
      <c r="J707" s="126"/>
      <c r="K707" s="91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</row>
    <row r="708" spans="2:32">
      <c r="B708" s="106"/>
      <c r="C708" s="106"/>
      <c r="D708" s="106"/>
      <c r="E708" s="106"/>
      <c r="F708" s="106"/>
      <c r="G708" s="33"/>
      <c r="H708" s="33"/>
      <c r="I708" s="126"/>
      <c r="J708" s="126"/>
      <c r="K708" s="91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</row>
    <row r="709" spans="2:32">
      <c r="B709" s="106"/>
      <c r="C709" s="106"/>
      <c r="D709" s="106"/>
      <c r="E709" s="106"/>
      <c r="F709" s="106"/>
      <c r="G709" s="33"/>
      <c r="H709" s="33"/>
      <c r="I709" s="126"/>
      <c r="J709" s="126"/>
      <c r="K709" s="91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</row>
    <row r="710" spans="2:32">
      <c r="B710" s="106"/>
      <c r="C710" s="106"/>
      <c r="D710" s="106"/>
      <c r="E710" s="106"/>
      <c r="F710" s="106"/>
      <c r="G710" s="33"/>
      <c r="H710" s="33"/>
      <c r="I710" s="126"/>
      <c r="J710" s="126"/>
      <c r="K710" s="91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</row>
    <row r="711" spans="2:32">
      <c r="B711" s="106"/>
      <c r="C711" s="106"/>
      <c r="D711" s="106"/>
      <c r="E711" s="106"/>
      <c r="F711" s="106"/>
      <c r="G711" s="33"/>
      <c r="H711" s="33"/>
      <c r="I711" s="126"/>
      <c r="J711" s="126"/>
      <c r="K711" s="91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</row>
    <row r="712" spans="2:32">
      <c r="B712" s="106"/>
      <c r="C712" s="106"/>
      <c r="D712" s="106"/>
      <c r="E712" s="106"/>
      <c r="F712" s="106"/>
      <c r="G712" s="33"/>
      <c r="H712" s="33"/>
      <c r="I712" s="126"/>
      <c r="J712" s="126"/>
      <c r="K712" s="91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</row>
    <row r="713" spans="2:32">
      <c r="B713" s="106"/>
      <c r="C713" s="106"/>
      <c r="D713" s="106"/>
      <c r="E713" s="106"/>
      <c r="F713" s="106"/>
      <c r="G713" s="33"/>
      <c r="H713" s="33"/>
      <c r="I713" s="126"/>
      <c r="J713" s="126"/>
      <c r="K713" s="91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</row>
    <row r="714" spans="2:32">
      <c r="B714" s="106"/>
      <c r="C714" s="106"/>
      <c r="D714" s="106"/>
      <c r="E714" s="106"/>
      <c r="F714" s="106"/>
      <c r="G714" s="33"/>
      <c r="H714" s="33"/>
      <c r="I714" s="126"/>
      <c r="J714" s="126"/>
      <c r="K714" s="91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</row>
    <row r="715" spans="2:32">
      <c r="B715" s="106"/>
      <c r="C715" s="106"/>
      <c r="D715" s="106"/>
      <c r="E715" s="106"/>
      <c r="F715" s="106"/>
      <c r="G715" s="33"/>
      <c r="H715" s="33"/>
      <c r="I715" s="126"/>
      <c r="J715" s="126"/>
      <c r="K715" s="91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</row>
    <row r="716" spans="2:32">
      <c r="B716" s="106"/>
      <c r="C716" s="106"/>
      <c r="D716" s="106"/>
      <c r="E716" s="106"/>
      <c r="F716" s="106"/>
      <c r="G716" s="33"/>
      <c r="H716" s="33"/>
      <c r="I716" s="126"/>
      <c r="J716" s="126"/>
      <c r="K716" s="91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</row>
    <row r="717" spans="2:32">
      <c r="B717" s="106"/>
      <c r="C717" s="106"/>
      <c r="D717" s="106"/>
      <c r="E717" s="106"/>
      <c r="F717" s="106"/>
      <c r="G717" s="33"/>
      <c r="H717" s="33"/>
      <c r="I717" s="126"/>
      <c r="J717" s="126"/>
      <c r="K717" s="91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</row>
    <row r="718" spans="2:32">
      <c r="B718" s="106"/>
      <c r="C718" s="106"/>
      <c r="D718" s="106"/>
      <c r="E718" s="106"/>
      <c r="F718" s="106"/>
      <c r="G718" s="33"/>
      <c r="H718" s="33"/>
      <c r="I718" s="126"/>
      <c r="J718" s="126"/>
      <c r="K718" s="91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</row>
    <row r="719" spans="2:32">
      <c r="B719" s="106"/>
      <c r="C719" s="106"/>
      <c r="D719" s="106"/>
      <c r="E719" s="106"/>
      <c r="F719" s="106"/>
      <c r="G719" s="33"/>
      <c r="H719" s="33"/>
      <c r="I719" s="126"/>
      <c r="J719" s="126"/>
      <c r="K719" s="91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</row>
    <row r="720" spans="2:32">
      <c r="B720" s="106"/>
      <c r="C720" s="106"/>
      <c r="D720" s="106"/>
      <c r="E720" s="106"/>
      <c r="F720" s="106"/>
      <c r="G720" s="33"/>
      <c r="H720" s="33"/>
      <c r="I720" s="126"/>
      <c r="J720" s="126"/>
      <c r="K720" s="91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</row>
    <row r="721" spans="2:32">
      <c r="B721" s="106"/>
      <c r="C721" s="106"/>
      <c r="D721" s="106"/>
      <c r="E721" s="106"/>
      <c r="F721" s="106"/>
      <c r="G721" s="33"/>
      <c r="H721" s="33"/>
      <c r="I721" s="126"/>
      <c r="J721" s="126"/>
      <c r="K721" s="91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</row>
    <row r="722" spans="2:32">
      <c r="B722" s="106"/>
      <c r="C722" s="106"/>
      <c r="D722" s="106"/>
      <c r="E722" s="106"/>
      <c r="F722" s="106"/>
      <c r="G722" s="33"/>
      <c r="H722" s="33"/>
      <c r="I722" s="126"/>
      <c r="J722" s="126"/>
      <c r="K722" s="91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</row>
    <row r="723" spans="2:32">
      <c r="B723" s="106"/>
      <c r="C723" s="106"/>
      <c r="D723" s="106"/>
      <c r="E723" s="106"/>
      <c r="F723" s="106"/>
      <c r="G723" s="33"/>
      <c r="H723" s="33"/>
      <c r="I723" s="126"/>
      <c r="J723" s="126"/>
      <c r="K723" s="91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</row>
    <row r="724" spans="2:32">
      <c r="B724" s="106"/>
      <c r="C724" s="106"/>
      <c r="D724" s="106"/>
      <c r="E724" s="106"/>
      <c r="F724" s="106"/>
      <c r="G724" s="33"/>
      <c r="H724" s="33"/>
      <c r="I724" s="126"/>
      <c r="J724" s="126"/>
      <c r="K724" s="91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</row>
    <row r="725" spans="2:32">
      <c r="B725" s="106"/>
      <c r="C725" s="106"/>
      <c r="D725" s="106"/>
      <c r="E725" s="106"/>
      <c r="F725" s="106"/>
      <c r="G725" s="33"/>
      <c r="H725" s="33"/>
      <c r="I725" s="126"/>
      <c r="J725" s="126"/>
      <c r="K725" s="91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</row>
    <row r="726" spans="2:32">
      <c r="B726" s="106"/>
      <c r="C726" s="106"/>
      <c r="D726" s="106"/>
      <c r="E726" s="106"/>
      <c r="F726" s="106"/>
      <c r="G726" s="33"/>
      <c r="H726" s="33"/>
      <c r="I726" s="126"/>
      <c r="J726" s="126"/>
      <c r="K726" s="91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</row>
    <row r="727" spans="2:32">
      <c r="B727" s="106"/>
      <c r="C727" s="106"/>
      <c r="D727" s="106"/>
      <c r="E727" s="106"/>
      <c r="F727" s="106"/>
      <c r="G727" s="33"/>
      <c r="H727" s="33"/>
      <c r="I727" s="126"/>
      <c r="J727" s="126"/>
      <c r="K727" s="91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</row>
    <row r="728" spans="2:32">
      <c r="B728" s="106"/>
      <c r="C728" s="106"/>
      <c r="D728" s="106"/>
      <c r="E728" s="106"/>
      <c r="F728" s="106"/>
      <c r="G728" s="33"/>
      <c r="H728" s="33"/>
      <c r="I728" s="126"/>
      <c r="J728" s="126"/>
      <c r="K728" s="91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</row>
    <row r="729" spans="2:32">
      <c r="B729" s="106"/>
      <c r="C729" s="106"/>
      <c r="D729" s="106"/>
      <c r="E729" s="106"/>
      <c r="F729" s="106"/>
      <c r="G729" s="33"/>
      <c r="H729" s="33"/>
      <c r="I729" s="126"/>
      <c r="J729" s="126"/>
      <c r="K729" s="91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</row>
    <row r="730" spans="2:32">
      <c r="B730" s="106"/>
      <c r="C730" s="106"/>
      <c r="D730" s="106"/>
      <c r="E730" s="106"/>
      <c r="F730" s="106"/>
      <c r="G730" s="33"/>
      <c r="H730" s="33"/>
      <c r="I730" s="126"/>
      <c r="J730" s="126"/>
      <c r="K730" s="91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</row>
    <row r="731" spans="2:32">
      <c r="B731" s="106"/>
      <c r="C731" s="106"/>
      <c r="D731" s="106"/>
      <c r="E731" s="106"/>
      <c r="F731" s="106"/>
      <c r="G731" s="33"/>
      <c r="H731" s="33"/>
      <c r="I731" s="126"/>
      <c r="J731" s="126"/>
      <c r="K731" s="91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</row>
    <row r="732" spans="2:32">
      <c r="B732" s="106"/>
      <c r="C732" s="106"/>
      <c r="D732" s="106"/>
      <c r="E732" s="106"/>
      <c r="F732" s="106"/>
      <c r="G732" s="33"/>
      <c r="H732" s="33"/>
      <c r="I732" s="126"/>
      <c r="J732" s="126"/>
      <c r="K732" s="91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</row>
    <row r="733" spans="2:32">
      <c r="B733" s="106"/>
      <c r="C733" s="106"/>
      <c r="D733" s="106"/>
      <c r="E733" s="106"/>
      <c r="F733" s="106"/>
      <c r="G733" s="33"/>
      <c r="H733" s="33"/>
      <c r="I733" s="126"/>
      <c r="J733" s="126"/>
      <c r="K733" s="91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</row>
    <row r="734" spans="2:32">
      <c r="B734" s="106"/>
      <c r="C734" s="106"/>
      <c r="D734" s="106"/>
      <c r="E734" s="106"/>
      <c r="F734" s="106"/>
      <c r="G734" s="33"/>
      <c r="H734" s="33"/>
      <c r="I734" s="126"/>
      <c r="J734" s="126"/>
      <c r="K734" s="91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</row>
    <row r="735" spans="2:32">
      <c r="B735" s="106"/>
      <c r="C735" s="106"/>
      <c r="D735" s="106"/>
      <c r="E735" s="106"/>
      <c r="F735" s="106"/>
      <c r="G735" s="33"/>
      <c r="H735" s="33"/>
      <c r="I735" s="126"/>
      <c r="J735" s="126"/>
      <c r="K735" s="91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</row>
    <row r="736" spans="2:32">
      <c r="B736" s="106"/>
      <c r="C736" s="106"/>
      <c r="D736" s="106"/>
      <c r="E736" s="106"/>
      <c r="F736" s="106"/>
      <c r="G736" s="33"/>
      <c r="H736" s="33"/>
      <c r="I736" s="126"/>
      <c r="J736" s="126"/>
      <c r="K736" s="91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</row>
    <row r="737" spans="2:32">
      <c r="B737" s="106"/>
      <c r="C737" s="106"/>
      <c r="D737" s="106"/>
      <c r="E737" s="106"/>
      <c r="F737" s="106"/>
      <c r="G737" s="33"/>
      <c r="H737" s="33"/>
      <c r="I737" s="126"/>
      <c r="J737" s="126"/>
      <c r="K737" s="91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</row>
    <row r="738" spans="2:32">
      <c r="B738" s="106"/>
      <c r="C738" s="106"/>
      <c r="D738" s="106"/>
      <c r="E738" s="106"/>
      <c r="F738" s="106"/>
      <c r="G738" s="33"/>
      <c r="H738" s="33"/>
      <c r="I738" s="126"/>
      <c r="J738" s="126"/>
      <c r="K738" s="91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</row>
    <row r="739" spans="2:32">
      <c r="B739" s="106"/>
      <c r="C739" s="106"/>
      <c r="D739" s="106"/>
      <c r="E739" s="106"/>
      <c r="F739" s="106"/>
      <c r="G739" s="33"/>
      <c r="H739" s="33"/>
      <c r="I739" s="126"/>
      <c r="J739" s="126"/>
      <c r="K739" s="91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</row>
    <row r="740" spans="2:32">
      <c r="B740" s="106"/>
      <c r="C740" s="106"/>
      <c r="D740" s="106"/>
      <c r="E740" s="106"/>
      <c r="F740" s="106"/>
      <c r="G740" s="33"/>
      <c r="H740" s="33"/>
      <c r="I740" s="126"/>
      <c r="J740" s="126"/>
      <c r="K740" s="91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</row>
    <row r="741" spans="2:32">
      <c r="B741" s="106"/>
      <c r="C741" s="106"/>
      <c r="D741" s="106"/>
      <c r="E741" s="106"/>
      <c r="F741" s="106"/>
      <c r="G741" s="33"/>
      <c r="H741" s="33"/>
      <c r="I741" s="126"/>
      <c r="J741" s="126"/>
      <c r="K741" s="91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</row>
    <row r="742" spans="2:32">
      <c r="B742" s="106"/>
      <c r="C742" s="106"/>
      <c r="D742" s="106"/>
      <c r="E742" s="106"/>
      <c r="F742" s="106"/>
      <c r="G742" s="33"/>
      <c r="H742" s="33"/>
      <c r="I742" s="126"/>
      <c r="J742" s="126"/>
      <c r="K742" s="91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</row>
    <row r="743" spans="2:32">
      <c r="B743" s="106"/>
      <c r="C743" s="106"/>
      <c r="D743" s="106"/>
      <c r="E743" s="106"/>
      <c r="F743" s="106"/>
      <c r="G743" s="33"/>
      <c r="H743" s="33"/>
      <c r="I743" s="126"/>
      <c r="J743" s="126"/>
      <c r="K743" s="91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</row>
    <row r="744" spans="2:32">
      <c r="B744" s="106"/>
      <c r="C744" s="106"/>
      <c r="D744" s="106"/>
      <c r="E744" s="106"/>
      <c r="F744" s="106"/>
      <c r="G744" s="33"/>
      <c r="H744" s="33"/>
      <c r="I744" s="126"/>
      <c r="J744" s="126"/>
      <c r="K744" s="91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</row>
    <row r="745" spans="2:32">
      <c r="B745" s="106"/>
      <c r="C745" s="106"/>
      <c r="D745" s="106"/>
      <c r="E745" s="106"/>
      <c r="F745" s="106"/>
      <c r="G745" s="33"/>
      <c r="H745" s="33"/>
      <c r="I745" s="126"/>
      <c r="J745" s="126"/>
      <c r="K745" s="91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</row>
    <row r="746" spans="2:32">
      <c r="B746" s="106"/>
      <c r="C746" s="106"/>
      <c r="D746" s="106"/>
      <c r="E746" s="106"/>
      <c r="F746" s="106"/>
      <c r="G746" s="33"/>
      <c r="H746" s="33"/>
      <c r="I746" s="126"/>
      <c r="J746" s="126"/>
      <c r="K746" s="91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</row>
    <row r="747" spans="2:32">
      <c r="B747" s="106"/>
      <c r="C747" s="106"/>
      <c r="D747" s="106"/>
      <c r="E747" s="106"/>
      <c r="F747" s="106"/>
      <c r="G747" s="33"/>
      <c r="H747" s="33"/>
      <c r="I747" s="126"/>
      <c r="J747" s="126"/>
      <c r="K747" s="91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</row>
    <row r="748" spans="2:32">
      <c r="B748" s="106"/>
      <c r="C748" s="106"/>
      <c r="D748" s="106"/>
      <c r="E748" s="106"/>
      <c r="F748" s="106"/>
      <c r="G748" s="33"/>
      <c r="H748" s="33"/>
      <c r="I748" s="126"/>
      <c r="J748" s="126"/>
      <c r="K748" s="91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</row>
    <row r="749" spans="2:32">
      <c r="B749" s="106"/>
      <c r="C749" s="106"/>
      <c r="D749" s="106"/>
      <c r="E749" s="106"/>
      <c r="F749" s="106"/>
      <c r="G749" s="33"/>
      <c r="H749" s="33"/>
      <c r="I749" s="126"/>
      <c r="J749" s="126"/>
      <c r="K749" s="91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</row>
    <row r="750" spans="2:32">
      <c r="B750" s="106"/>
      <c r="C750" s="106"/>
      <c r="D750" s="106"/>
      <c r="E750" s="106"/>
      <c r="F750" s="106"/>
      <c r="G750" s="33"/>
      <c r="H750" s="33"/>
      <c r="I750" s="126"/>
      <c r="J750" s="126"/>
      <c r="K750" s="91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</row>
    <row r="751" spans="2:32">
      <c r="B751" s="106"/>
      <c r="C751" s="106"/>
      <c r="D751" s="106"/>
      <c r="E751" s="106"/>
      <c r="F751" s="106"/>
      <c r="G751" s="33"/>
      <c r="H751" s="33"/>
      <c r="I751" s="126"/>
      <c r="J751" s="126"/>
      <c r="K751" s="91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</row>
    <row r="752" spans="2:32">
      <c r="B752" s="106"/>
      <c r="C752" s="106"/>
      <c r="D752" s="106"/>
      <c r="E752" s="106"/>
      <c r="F752" s="106"/>
      <c r="G752" s="33"/>
      <c r="H752" s="33"/>
      <c r="I752" s="126"/>
      <c r="J752" s="126"/>
      <c r="K752" s="91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</row>
    <row r="753" spans="2:32">
      <c r="B753" s="106"/>
      <c r="C753" s="106"/>
      <c r="D753" s="106"/>
      <c r="E753" s="106"/>
      <c r="F753" s="106"/>
      <c r="G753" s="33"/>
      <c r="H753" s="33"/>
      <c r="I753" s="126"/>
      <c r="J753" s="126"/>
      <c r="K753" s="91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</row>
    <row r="754" spans="2:32">
      <c r="B754" s="106"/>
      <c r="C754" s="106"/>
      <c r="D754" s="106"/>
      <c r="E754" s="106"/>
      <c r="F754" s="106"/>
      <c r="G754" s="33"/>
      <c r="H754" s="33"/>
      <c r="I754" s="126"/>
      <c r="J754" s="126"/>
      <c r="K754" s="91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</row>
    <row r="755" spans="2:32">
      <c r="B755" s="106"/>
      <c r="C755" s="106"/>
      <c r="D755" s="106"/>
      <c r="E755" s="106"/>
      <c r="F755" s="106"/>
      <c r="G755" s="33"/>
      <c r="H755" s="33"/>
      <c r="I755" s="126"/>
      <c r="J755" s="126"/>
      <c r="K755" s="91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</row>
    <row r="756" spans="2:32">
      <c r="B756" s="106"/>
      <c r="C756" s="106"/>
      <c r="D756" s="106"/>
      <c r="E756" s="106"/>
      <c r="F756" s="106"/>
      <c r="G756" s="33"/>
      <c r="H756" s="33"/>
      <c r="I756" s="126"/>
      <c r="J756" s="126"/>
      <c r="K756" s="91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</row>
    <row r="757" spans="2:32">
      <c r="B757" s="106"/>
      <c r="C757" s="106"/>
      <c r="D757" s="106"/>
      <c r="E757" s="106"/>
      <c r="F757" s="106"/>
      <c r="G757" s="33"/>
      <c r="H757" s="33"/>
      <c r="I757" s="126"/>
      <c r="J757" s="126"/>
      <c r="K757" s="91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</row>
    <row r="758" spans="2:32">
      <c r="B758" s="106"/>
      <c r="C758" s="106"/>
      <c r="D758" s="106"/>
      <c r="E758" s="106"/>
      <c r="F758" s="106"/>
      <c r="G758" s="33"/>
      <c r="H758" s="33"/>
      <c r="I758" s="126"/>
      <c r="J758" s="126"/>
      <c r="K758" s="91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</row>
    <row r="759" spans="2:32">
      <c r="B759" s="106"/>
      <c r="C759" s="106"/>
      <c r="D759" s="106"/>
      <c r="E759" s="106"/>
      <c r="F759" s="106"/>
      <c r="G759" s="33"/>
      <c r="H759" s="33"/>
      <c r="I759" s="126"/>
      <c r="J759" s="126"/>
      <c r="K759" s="91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</row>
    <row r="760" spans="2:32">
      <c r="B760" s="106"/>
      <c r="C760" s="106"/>
      <c r="D760" s="106"/>
      <c r="E760" s="106"/>
      <c r="F760" s="106"/>
      <c r="G760" s="33"/>
      <c r="H760" s="33"/>
      <c r="I760" s="126"/>
      <c r="J760" s="126"/>
      <c r="K760" s="91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</row>
    <row r="761" spans="2:32">
      <c r="B761" s="106"/>
      <c r="C761" s="106"/>
      <c r="D761" s="106"/>
      <c r="E761" s="106"/>
      <c r="F761" s="106"/>
      <c r="G761" s="33"/>
      <c r="H761" s="33"/>
      <c r="I761" s="126"/>
      <c r="J761" s="126"/>
      <c r="K761" s="91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</row>
    <row r="762" spans="2:32">
      <c r="B762" s="106"/>
      <c r="C762" s="106"/>
      <c r="D762" s="106"/>
      <c r="E762" s="106"/>
      <c r="F762" s="106"/>
      <c r="G762" s="33"/>
      <c r="H762" s="33"/>
      <c r="I762" s="126"/>
      <c r="J762" s="126"/>
      <c r="K762" s="91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</row>
    <row r="763" spans="2:32">
      <c r="B763" s="106"/>
      <c r="C763" s="106"/>
      <c r="D763" s="106"/>
      <c r="E763" s="106"/>
      <c r="F763" s="106"/>
      <c r="G763" s="33"/>
      <c r="H763" s="33"/>
      <c r="I763" s="126"/>
      <c r="J763" s="126"/>
      <c r="K763" s="91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</row>
    <row r="764" spans="2:32">
      <c r="B764" s="106"/>
      <c r="C764" s="106"/>
      <c r="D764" s="106"/>
      <c r="E764" s="106"/>
      <c r="F764" s="106"/>
      <c r="G764" s="33"/>
      <c r="H764" s="33"/>
      <c r="I764" s="126"/>
      <c r="J764" s="126"/>
      <c r="K764" s="91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</row>
    <row r="765" spans="2:32">
      <c r="B765" s="106"/>
      <c r="C765" s="106"/>
      <c r="D765" s="106"/>
      <c r="E765" s="106"/>
      <c r="F765" s="106"/>
      <c r="G765" s="33"/>
      <c r="H765" s="33"/>
      <c r="I765" s="126"/>
      <c r="J765" s="126"/>
      <c r="K765" s="91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</row>
    <row r="766" spans="2:32">
      <c r="B766" s="106"/>
      <c r="C766" s="106"/>
      <c r="D766" s="106"/>
      <c r="E766" s="106"/>
      <c r="F766" s="106"/>
      <c r="G766" s="33"/>
      <c r="H766" s="33"/>
      <c r="I766" s="126"/>
      <c r="J766" s="126"/>
      <c r="K766" s="91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</row>
    <row r="767" spans="2:32">
      <c r="B767" s="106"/>
      <c r="C767" s="106"/>
      <c r="D767" s="106"/>
      <c r="E767" s="106"/>
      <c r="F767" s="106"/>
      <c r="G767" s="33"/>
      <c r="H767" s="33"/>
      <c r="I767" s="126"/>
      <c r="J767" s="126"/>
      <c r="K767" s="91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</row>
    <row r="768" spans="2:32">
      <c r="B768" s="106"/>
      <c r="C768" s="106"/>
      <c r="D768" s="106"/>
      <c r="E768" s="106"/>
      <c r="F768" s="106"/>
      <c r="G768" s="33"/>
      <c r="H768" s="33"/>
      <c r="I768" s="126"/>
      <c r="J768" s="126"/>
      <c r="K768" s="91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</row>
    <row r="769" spans="2:32">
      <c r="B769" s="106"/>
      <c r="C769" s="106"/>
      <c r="D769" s="106"/>
      <c r="E769" s="106"/>
      <c r="F769" s="106"/>
      <c r="G769" s="33"/>
      <c r="H769" s="33"/>
      <c r="I769" s="126"/>
      <c r="J769" s="126"/>
      <c r="K769" s="91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</row>
    <row r="770" spans="2:32">
      <c r="B770" s="106"/>
      <c r="C770" s="106"/>
      <c r="D770" s="106"/>
      <c r="E770" s="106"/>
      <c r="F770" s="106"/>
      <c r="G770" s="33"/>
      <c r="H770" s="33"/>
      <c r="I770" s="126"/>
      <c r="J770" s="126"/>
      <c r="K770" s="91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</row>
    <row r="771" spans="2:32">
      <c r="B771" s="106"/>
      <c r="C771" s="106"/>
      <c r="D771" s="106"/>
      <c r="E771" s="106"/>
      <c r="F771" s="106"/>
      <c r="G771" s="33"/>
      <c r="H771" s="33"/>
      <c r="I771" s="126"/>
      <c r="J771" s="126"/>
      <c r="K771" s="91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</row>
    <row r="772" spans="2:32">
      <c r="B772" s="106"/>
      <c r="C772" s="106"/>
      <c r="D772" s="106"/>
      <c r="E772" s="106"/>
      <c r="F772" s="106"/>
      <c r="G772" s="33"/>
      <c r="H772" s="33"/>
      <c r="I772" s="126"/>
      <c r="J772" s="126"/>
      <c r="K772" s="91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</row>
    <row r="773" spans="2:32">
      <c r="B773" s="106"/>
      <c r="C773" s="106"/>
      <c r="D773" s="106"/>
      <c r="E773" s="106"/>
      <c r="F773" s="106"/>
      <c r="G773" s="33"/>
      <c r="H773" s="33"/>
      <c r="I773" s="126"/>
      <c r="J773" s="126"/>
      <c r="K773" s="91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</row>
    <row r="774" spans="2:32">
      <c r="B774" s="106"/>
      <c r="C774" s="106"/>
      <c r="D774" s="106"/>
      <c r="E774" s="106"/>
      <c r="F774" s="106"/>
      <c r="G774" s="33"/>
      <c r="H774" s="33"/>
      <c r="I774" s="126"/>
      <c r="J774" s="126"/>
      <c r="K774" s="91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</row>
    <row r="775" spans="2:32">
      <c r="B775" s="106"/>
      <c r="C775" s="106"/>
      <c r="D775" s="106"/>
      <c r="E775" s="106"/>
      <c r="F775" s="106"/>
      <c r="G775" s="33"/>
      <c r="H775" s="33"/>
      <c r="I775" s="126"/>
      <c r="J775" s="126"/>
      <c r="K775" s="91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</row>
    <row r="776" spans="2:32">
      <c r="B776" s="106"/>
      <c r="C776" s="106"/>
      <c r="D776" s="106"/>
      <c r="E776" s="106"/>
      <c r="F776" s="106"/>
      <c r="G776" s="33"/>
      <c r="H776" s="33"/>
      <c r="I776" s="126"/>
      <c r="J776" s="126"/>
      <c r="K776" s="91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</row>
    <row r="777" spans="2:32">
      <c r="B777" s="106"/>
      <c r="C777" s="106"/>
      <c r="D777" s="106"/>
      <c r="E777" s="106"/>
      <c r="F777" s="106"/>
      <c r="G777" s="33"/>
      <c r="H777" s="33"/>
      <c r="I777" s="126"/>
      <c r="J777" s="126"/>
      <c r="K777" s="91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</row>
    <row r="778" spans="2:32">
      <c r="B778" s="106"/>
      <c r="C778" s="106"/>
      <c r="D778" s="106"/>
      <c r="E778" s="106"/>
      <c r="F778" s="106"/>
      <c r="G778" s="33"/>
      <c r="H778" s="33"/>
      <c r="I778" s="126"/>
      <c r="J778" s="126"/>
      <c r="K778" s="91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</row>
    <row r="779" spans="2:32">
      <c r="B779" s="106"/>
      <c r="C779" s="106"/>
      <c r="D779" s="106"/>
      <c r="E779" s="106"/>
      <c r="F779" s="106"/>
      <c r="G779" s="33"/>
      <c r="H779" s="33"/>
      <c r="I779" s="126"/>
      <c r="J779" s="126"/>
      <c r="K779" s="91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</row>
    <row r="780" spans="2:32">
      <c r="B780" s="106"/>
      <c r="C780" s="106"/>
      <c r="D780" s="106"/>
      <c r="E780" s="106"/>
      <c r="F780" s="106"/>
      <c r="G780" s="33"/>
      <c r="H780" s="33"/>
      <c r="I780" s="126"/>
      <c r="J780" s="126"/>
      <c r="K780" s="91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</row>
    <row r="781" spans="2:32">
      <c r="B781" s="106"/>
      <c r="C781" s="106"/>
      <c r="D781" s="106"/>
      <c r="E781" s="106"/>
      <c r="F781" s="106"/>
      <c r="G781" s="33"/>
      <c r="H781" s="33"/>
      <c r="I781" s="126"/>
      <c r="J781" s="126"/>
      <c r="K781" s="91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</row>
    <row r="782" spans="2:32">
      <c r="B782" s="106"/>
      <c r="C782" s="106"/>
      <c r="D782" s="106"/>
      <c r="E782" s="106"/>
      <c r="F782" s="106"/>
      <c r="G782" s="33"/>
      <c r="H782" s="33"/>
      <c r="I782" s="126"/>
      <c r="J782" s="126"/>
      <c r="K782" s="91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</row>
    <row r="783" spans="2:32">
      <c r="B783" s="106"/>
      <c r="C783" s="106"/>
      <c r="D783" s="106"/>
      <c r="E783" s="106"/>
      <c r="F783" s="106"/>
      <c r="G783" s="33"/>
      <c r="H783" s="33"/>
      <c r="I783" s="126"/>
      <c r="J783" s="126"/>
      <c r="K783" s="91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</row>
    <row r="784" spans="2:32">
      <c r="B784" s="106"/>
      <c r="C784" s="106"/>
      <c r="D784" s="106"/>
      <c r="E784" s="106"/>
      <c r="F784" s="106"/>
      <c r="G784" s="33"/>
      <c r="H784" s="33"/>
      <c r="I784" s="126"/>
      <c r="J784" s="126"/>
      <c r="K784" s="91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</row>
    <row r="785" spans="2:32">
      <c r="B785" s="106"/>
      <c r="C785" s="106"/>
      <c r="D785" s="106"/>
      <c r="E785" s="106"/>
      <c r="F785" s="106"/>
      <c r="G785" s="33"/>
      <c r="H785" s="33"/>
      <c r="I785" s="126"/>
      <c r="J785" s="126"/>
      <c r="K785" s="91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</row>
    <row r="786" spans="2:32">
      <c r="B786" s="106"/>
      <c r="C786" s="106"/>
      <c r="D786" s="106"/>
      <c r="E786" s="106"/>
      <c r="F786" s="106"/>
      <c r="G786" s="33"/>
      <c r="H786" s="33"/>
      <c r="I786" s="126"/>
      <c r="J786" s="126"/>
      <c r="K786" s="91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</row>
    <row r="787" spans="2:32">
      <c r="B787" s="106"/>
      <c r="C787" s="106"/>
      <c r="D787" s="106"/>
      <c r="E787" s="106"/>
      <c r="F787" s="106"/>
      <c r="G787" s="33"/>
      <c r="H787" s="33"/>
      <c r="I787" s="126"/>
      <c r="J787" s="126"/>
      <c r="K787" s="91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</row>
    <row r="788" spans="2:32">
      <c r="B788" s="106"/>
      <c r="C788" s="106"/>
      <c r="D788" s="106"/>
      <c r="E788" s="106"/>
      <c r="F788" s="106"/>
      <c r="G788" s="33"/>
      <c r="H788" s="33"/>
      <c r="I788" s="126"/>
      <c r="J788" s="126"/>
      <c r="K788" s="91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</row>
    <row r="789" spans="2:32">
      <c r="B789" s="106"/>
      <c r="C789" s="106"/>
      <c r="D789" s="106"/>
      <c r="E789" s="106"/>
      <c r="F789" s="106"/>
      <c r="G789" s="33"/>
      <c r="H789" s="33"/>
      <c r="I789" s="126"/>
      <c r="J789" s="126"/>
      <c r="K789" s="91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</row>
    <row r="790" spans="2:32">
      <c r="B790" s="106"/>
      <c r="C790" s="106"/>
      <c r="D790" s="106"/>
      <c r="E790" s="106"/>
      <c r="F790" s="106"/>
      <c r="G790" s="33"/>
      <c r="H790" s="33"/>
      <c r="I790" s="126"/>
      <c r="J790" s="126"/>
      <c r="K790" s="91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</row>
    <row r="791" spans="2:32">
      <c r="B791" s="106"/>
      <c r="C791" s="106"/>
      <c r="D791" s="106"/>
      <c r="E791" s="106"/>
      <c r="F791" s="106"/>
      <c r="G791" s="33"/>
      <c r="H791" s="33"/>
      <c r="I791" s="126"/>
      <c r="J791" s="126"/>
      <c r="K791" s="91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</row>
    <row r="792" spans="2:32">
      <c r="B792" s="106"/>
      <c r="C792" s="106"/>
      <c r="D792" s="106"/>
      <c r="E792" s="106"/>
      <c r="F792" s="106"/>
      <c r="G792" s="33"/>
      <c r="H792" s="33"/>
      <c r="I792" s="126"/>
      <c r="J792" s="126"/>
      <c r="K792" s="91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</row>
    <row r="793" spans="2:32">
      <c r="B793" s="106"/>
      <c r="C793" s="106"/>
      <c r="D793" s="106"/>
      <c r="E793" s="106"/>
      <c r="F793" s="106"/>
      <c r="G793" s="33"/>
      <c r="H793" s="33"/>
      <c r="I793" s="126"/>
      <c r="J793" s="126"/>
      <c r="K793" s="91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</row>
    <row r="794" spans="2:32">
      <c r="B794" s="106"/>
      <c r="C794" s="106"/>
      <c r="D794" s="106"/>
      <c r="E794" s="106"/>
      <c r="F794" s="106"/>
      <c r="G794" s="33"/>
      <c r="H794" s="33"/>
      <c r="I794" s="126"/>
      <c r="J794" s="126"/>
      <c r="K794" s="91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</row>
    <row r="795" spans="2:32">
      <c r="B795" s="106"/>
      <c r="C795" s="106"/>
      <c r="D795" s="106"/>
      <c r="E795" s="106"/>
      <c r="F795" s="106"/>
      <c r="G795" s="33"/>
      <c r="H795" s="33"/>
      <c r="I795" s="126"/>
      <c r="J795" s="126"/>
      <c r="K795" s="91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</row>
    <row r="796" spans="2:32">
      <c r="B796" s="106"/>
      <c r="C796" s="106"/>
      <c r="D796" s="106"/>
      <c r="E796" s="106"/>
      <c r="F796" s="106"/>
      <c r="G796" s="33"/>
      <c r="H796" s="33"/>
      <c r="I796" s="126"/>
      <c r="J796" s="126"/>
      <c r="K796" s="91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</row>
    <row r="797" spans="2:32">
      <c r="B797" s="106"/>
      <c r="C797" s="106"/>
      <c r="D797" s="106"/>
      <c r="E797" s="106"/>
      <c r="F797" s="106"/>
      <c r="G797" s="33"/>
      <c r="H797" s="33"/>
      <c r="I797" s="126"/>
      <c r="J797" s="126"/>
      <c r="K797" s="91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</row>
    <row r="798" spans="2:32">
      <c r="B798" s="106"/>
      <c r="C798" s="106"/>
      <c r="D798" s="106"/>
      <c r="E798" s="106"/>
      <c r="F798" s="106"/>
      <c r="G798" s="33"/>
      <c r="H798" s="33"/>
      <c r="I798" s="126"/>
      <c r="J798" s="126"/>
      <c r="K798" s="91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</row>
    <row r="799" spans="2:32">
      <c r="B799" s="106"/>
      <c r="C799" s="106"/>
      <c r="D799" s="106"/>
      <c r="E799" s="106"/>
      <c r="F799" s="106"/>
      <c r="G799" s="33"/>
      <c r="H799" s="33"/>
      <c r="I799" s="126"/>
      <c r="J799" s="126"/>
      <c r="K799" s="91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</row>
    <row r="800" spans="2:32">
      <c r="B800" s="106"/>
      <c r="C800" s="106"/>
      <c r="D800" s="106"/>
      <c r="E800" s="106"/>
      <c r="F800" s="106"/>
      <c r="G800" s="33"/>
      <c r="H800" s="33"/>
      <c r="I800" s="126"/>
      <c r="J800" s="126"/>
      <c r="K800" s="91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</row>
    <row r="801" spans="2:32">
      <c r="B801" s="106"/>
      <c r="C801" s="106"/>
      <c r="D801" s="106"/>
      <c r="E801" s="106"/>
      <c r="F801" s="106"/>
      <c r="G801" s="33"/>
      <c r="H801" s="33"/>
      <c r="I801" s="126"/>
      <c r="J801" s="126"/>
      <c r="K801" s="91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</row>
    <row r="802" spans="2:32">
      <c r="B802" s="106"/>
      <c r="C802" s="106"/>
      <c r="D802" s="106"/>
      <c r="E802" s="106"/>
      <c r="F802" s="106"/>
      <c r="G802" s="33"/>
      <c r="H802" s="33"/>
      <c r="I802" s="126"/>
      <c r="J802" s="126"/>
      <c r="K802" s="91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</row>
    <row r="803" spans="2:32">
      <c r="B803" s="106"/>
      <c r="C803" s="106"/>
      <c r="D803" s="106"/>
      <c r="E803" s="106"/>
      <c r="F803" s="106"/>
      <c r="G803" s="33"/>
      <c r="H803" s="33"/>
      <c r="I803" s="126"/>
      <c r="J803" s="126"/>
      <c r="K803" s="91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</row>
    <row r="804" spans="2:32">
      <c r="B804" s="106"/>
      <c r="C804" s="106"/>
      <c r="D804" s="106"/>
      <c r="E804" s="106"/>
      <c r="F804" s="106"/>
      <c r="G804" s="33"/>
      <c r="H804" s="33"/>
      <c r="I804" s="126"/>
      <c r="J804" s="126"/>
      <c r="K804" s="91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</row>
    <row r="805" spans="2:32">
      <c r="B805" s="106"/>
      <c r="C805" s="106"/>
      <c r="D805" s="106"/>
      <c r="E805" s="106"/>
      <c r="F805" s="106"/>
      <c r="G805" s="33"/>
      <c r="H805" s="33"/>
      <c r="I805" s="126"/>
      <c r="J805" s="126"/>
      <c r="K805" s="91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</row>
    <row r="806" spans="2:32">
      <c r="B806" s="106"/>
      <c r="C806" s="106"/>
      <c r="D806" s="106"/>
      <c r="E806" s="106"/>
      <c r="F806" s="106"/>
      <c r="G806" s="33"/>
      <c r="H806" s="33"/>
      <c r="I806" s="126"/>
      <c r="J806" s="126"/>
      <c r="K806" s="91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</row>
    <row r="807" spans="2:32">
      <c r="B807" s="106"/>
      <c r="C807" s="106"/>
      <c r="D807" s="106"/>
      <c r="E807" s="106"/>
      <c r="F807" s="106"/>
      <c r="G807" s="33"/>
      <c r="H807" s="33"/>
      <c r="I807" s="126"/>
      <c r="J807" s="126"/>
      <c r="K807" s="91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</row>
    <row r="808" spans="2:32">
      <c r="B808" s="106"/>
      <c r="C808" s="106"/>
      <c r="D808" s="106"/>
      <c r="E808" s="106"/>
      <c r="F808" s="106"/>
      <c r="G808" s="33"/>
      <c r="H808" s="33"/>
      <c r="I808" s="126"/>
      <c r="J808" s="126"/>
      <c r="K808" s="91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</row>
    <row r="809" spans="2:32">
      <c r="B809" s="106"/>
      <c r="C809" s="106"/>
      <c r="D809" s="106"/>
      <c r="E809" s="106"/>
      <c r="F809" s="106"/>
      <c r="G809" s="33"/>
      <c r="H809" s="33"/>
      <c r="I809" s="126"/>
      <c r="J809" s="126"/>
      <c r="K809" s="91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</row>
    <row r="810" spans="2:32">
      <c r="B810" s="106"/>
      <c r="C810" s="106"/>
      <c r="D810" s="106"/>
      <c r="E810" s="106"/>
      <c r="F810" s="106"/>
      <c r="G810" s="33"/>
      <c r="H810" s="33"/>
      <c r="I810" s="126"/>
      <c r="J810" s="126"/>
      <c r="K810" s="91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</row>
    <row r="811" spans="2:32">
      <c r="B811" s="106"/>
      <c r="C811" s="106"/>
      <c r="D811" s="106"/>
      <c r="E811" s="106"/>
      <c r="F811" s="106"/>
      <c r="G811" s="33"/>
      <c r="H811" s="33"/>
      <c r="I811" s="126"/>
      <c r="J811" s="126"/>
      <c r="K811" s="91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</row>
    <row r="812" spans="2:32">
      <c r="B812" s="106"/>
      <c r="C812" s="106"/>
      <c r="D812" s="106"/>
      <c r="E812" s="106"/>
      <c r="F812" s="106"/>
      <c r="G812" s="33"/>
      <c r="H812" s="33"/>
      <c r="I812" s="126"/>
      <c r="J812" s="126"/>
      <c r="K812" s="91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</row>
    <row r="813" spans="2:32">
      <c r="B813" s="106"/>
      <c r="C813" s="106"/>
      <c r="D813" s="106"/>
      <c r="E813" s="106"/>
      <c r="F813" s="106"/>
      <c r="G813" s="33"/>
      <c r="H813" s="33"/>
      <c r="I813" s="126"/>
      <c r="J813" s="126"/>
      <c r="K813" s="91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</row>
    <row r="814" spans="2:32">
      <c r="B814" s="106"/>
      <c r="C814" s="106"/>
      <c r="D814" s="106"/>
      <c r="E814" s="106"/>
      <c r="F814" s="106"/>
      <c r="G814" s="33"/>
      <c r="H814" s="33"/>
      <c r="I814" s="126"/>
      <c r="J814" s="126"/>
      <c r="K814" s="91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</row>
    <row r="815" spans="2:32">
      <c r="B815" s="106"/>
      <c r="C815" s="106"/>
      <c r="D815" s="106"/>
      <c r="E815" s="106"/>
      <c r="F815" s="106"/>
      <c r="G815" s="33"/>
      <c r="H815" s="33"/>
      <c r="I815" s="126"/>
      <c r="J815" s="126"/>
      <c r="K815" s="91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</row>
    <row r="816" spans="2:32">
      <c r="B816" s="106"/>
      <c r="C816" s="106"/>
      <c r="D816" s="106"/>
      <c r="E816" s="106"/>
      <c r="F816" s="106"/>
      <c r="G816" s="33"/>
      <c r="H816" s="33"/>
      <c r="I816" s="126"/>
      <c r="J816" s="126"/>
      <c r="K816" s="91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</row>
    <row r="817" spans="2:32">
      <c r="B817" s="106"/>
      <c r="C817" s="106"/>
      <c r="D817" s="106"/>
      <c r="E817" s="106"/>
      <c r="F817" s="106"/>
      <c r="G817" s="33"/>
      <c r="H817" s="33"/>
      <c r="I817" s="126"/>
      <c r="J817" s="126"/>
      <c r="K817" s="91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</row>
    <row r="818" spans="2:32">
      <c r="B818" s="106"/>
      <c r="C818" s="106"/>
      <c r="D818" s="106"/>
      <c r="E818" s="106"/>
      <c r="F818" s="106"/>
      <c r="G818" s="33"/>
      <c r="H818" s="33"/>
      <c r="I818" s="126"/>
      <c r="J818" s="126"/>
      <c r="K818" s="91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</row>
    <row r="819" spans="2:32">
      <c r="B819" s="106"/>
      <c r="C819" s="106"/>
      <c r="D819" s="106"/>
      <c r="E819" s="106"/>
      <c r="F819" s="106"/>
      <c r="G819" s="33"/>
      <c r="H819" s="33"/>
      <c r="I819" s="126"/>
      <c r="J819" s="126"/>
      <c r="K819" s="91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</row>
    <row r="820" spans="2:32">
      <c r="B820" s="106"/>
      <c r="C820" s="106"/>
      <c r="D820" s="106"/>
      <c r="E820" s="106"/>
      <c r="F820" s="106"/>
      <c r="G820" s="33"/>
      <c r="H820" s="33"/>
      <c r="I820" s="126"/>
      <c r="J820" s="126"/>
      <c r="K820" s="91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</row>
    <row r="821" spans="2:32">
      <c r="B821" s="106"/>
      <c r="C821" s="106"/>
      <c r="D821" s="106"/>
      <c r="E821" s="106"/>
      <c r="F821" s="106"/>
      <c r="G821" s="33"/>
      <c r="H821" s="33"/>
      <c r="I821" s="126"/>
      <c r="J821" s="126"/>
      <c r="K821" s="91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</row>
    <row r="822" spans="2:32">
      <c r="B822" s="106"/>
      <c r="C822" s="106"/>
      <c r="D822" s="106"/>
      <c r="E822" s="106"/>
      <c r="F822" s="106"/>
      <c r="G822" s="33"/>
      <c r="H822" s="33"/>
      <c r="I822" s="126"/>
      <c r="J822" s="126"/>
      <c r="K822" s="91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</row>
    <row r="823" spans="2:32">
      <c r="B823" s="106"/>
      <c r="C823" s="106"/>
      <c r="D823" s="106"/>
      <c r="E823" s="106"/>
      <c r="F823" s="106"/>
      <c r="G823" s="33"/>
      <c r="H823" s="33"/>
      <c r="I823" s="126"/>
      <c r="J823" s="126"/>
      <c r="K823" s="91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</row>
    <row r="824" spans="2:32">
      <c r="B824" s="106"/>
      <c r="C824" s="106"/>
      <c r="D824" s="106"/>
      <c r="E824" s="106"/>
      <c r="F824" s="106"/>
      <c r="G824" s="33"/>
      <c r="H824" s="33"/>
      <c r="I824" s="126"/>
      <c r="J824" s="126"/>
      <c r="K824" s="91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</row>
    <row r="825" spans="2:32">
      <c r="B825" s="106"/>
      <c r="C825" s="106"/>
      <c r="D825" s="106"/>
      <c r="E825" s="106"/>
      <c r="F825" s="106"/>
      <c r="G825" s="33"/>
      <c r="H825" s="33"/>
      <c r="I825" s="126"/>
      <c r="J825" s="126"/>
      <c r="K825" s="91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</row>
    <row r="826" spans="2:32">
      <c r="B826" s="106"/>
      <c r="C826" s="106"/>
      <c r="D826" s="106"/>
      <c r="E826" s="106"/>
      <c r="F826" s="106"/>
      <c r="G826" s="33"/>
      <c r="H826" s="33"/>
      <c r="I826" s="126"/>
      <c r="J826" s="126"/>
      <c r="K826" s="91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</row>
    <row r="827" spans="2:32">
      <c r="B827" s="106"/>
      <c r="C827" s="106"/>
      <c r="D827" s="106"/>
      <c r="E827" s="106"/>
      <c r="F827" s="106"/>
      <c r="G827" s="33"/>
      <c r="H827" s="33"/>
      <c r="I827" s="126"/>
      <c r="J827" s="126"/>
      <c r="K827" s="91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</row>
    <row r="828" spans="2:32">
      <c r="B828" s="106"/>
      <c r="C828" s="106"/>
      <c r="D828" s="106"/>
      <c r="E828" s="106"/>
      <c r="F828" s="106"/>
      <c r="G828" s="33"/>
      <c r="H828" s="33"/>
      <c r="I828" s="126"/>
      <c r="J828" s="126"/>
      <c r="K828" s="91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</row>
    <row r="829" spans="2:32">
      <c r="B829" s="106"/>
      <c r="C829" s="106"/>
      <c r="D829" s="106"/>
      <c r="E829" s="106"/>
      <c r="F829" s="106"/>
      <c r="G829" s="33"/>
      <c r="H829" s="33"/>
      <c r="I829" s="126"/>
      <c r="J829" s="126"/>
      <c r="K829" s="91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</row>
    <row r="830" spans="2:32">
      <c r="B830" s="106"/>
      <c r="C830" s="106"/>
      <c r="D830" s="106"/>
      <c r="E830" s="106"/>
      <c r="F830" s="106"/>
      <c r="G830" s="33"/>
      <c r="H830" s="33"/>
      <c r="I830" s="126"/>
      <c r="J830" s="126"/>
      <c r="K830" s="91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</row>
    <row r="831" spans="2:32">
      <c r="B831" s="106"/>
      <c r="C831" s="106"/>
      <c r="D831" s="106"/>
      <c r="E831" s="106"/>
      <c r="F831" s="106"/>
      <c r="G831" s="33"/>
      <c r="H831" s="33"/>
      <c r="I831" s="126"/>
      <c r="J831" s="126"/>
      <c r="K831" s="91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</row>
    <row r="832" spans="2:32">
      <c r="B832" s="106"/>
      <c r="C832" s="106"/>
      <c r="D832" s="106"/>
      <c r="E832" s="106"/>
      <c r="F832" s="106"/>
      <c r="G832" s="33"/>
      <c r="H832" s="33"/>
      <c r="I832" s="126"/>
      <c r="J832" s="126"/>
      <c r="K832" s="91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</row>
    <row r="833" spans="2:32">
      <c r="B833" s="106"/>
      <c r="C833" s="106"/>
      <c r="D833" s="106"/>
      <c r="E833" s="106"/>
      <c r="F833" s="106"/>
      <c r="G833" s="33"/>
      <c r="H833" s="33"/>
      <c r="I833" s="126"/>
      <c r="J833" s="126"/>
      <c r="K833" s="91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</row>
    <row r="834" spans="2:32">
      <c r="B834" s="106"/>
      <c r="C834" s="106"/>
      <c r="D834" s="106"/>
      <c r="E834" s="106"/>
      <c r="F834" s="106"/>
      <c r="G834" s="33"/>
      <c r="H834" s="33"/>
      <c r="I834" s="126"/>
      <c r="J834" s="126"/>
      <c r="K834" s="91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</row>
    <row r="835" spans="2:32">
      <c r="B835" s="106"/>
      <c r="C835" s="106"/>
      <c r="D835" s="106"/>
      <c r="E835" s="106"/>
      <c r="F835" s="106"/>
      <c r="G835" s="33"/>
      <c r="H835" s="33"/>
      <c r="I835" s="126"/>
      <c r="J835" s="126"/>
      <c r="K835" s="91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</row>
    <row r="836" spans="2:32">
      <c r="B836" s="106"/>
      <c r="C836" s="106"/>
      <c r="D836" s="106"/>
      <c r="E836" s="106"/>
      <c r="F836" s="106"/>
      <c r="G836" s="33"/>
      <c r="H836" s="33"/>
      <c r="I836" s="126"/>
      <c r="J836" s="126"/>
      <c r="K836" s="91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</row>
    <row r="837" spans="2:32">
      <c r="B837" s="106"/>
      <c r="C837" s="106"/>
      <c r="D837" s="106"/>
      <c r="E837" s="106"/>
      <c r="F837" s="106"/>
      <c r="G837" s="33"/>
      <c r="H837" s="33"/>
      <c r="I837" s="126"/>
      <c r="J837" s="126"/>
      <c r="K837" s="91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</row>
    <row r="838" spans="2:32">
      <c r="B838" s="106"/>
      <c r="C838" s="106"/>
      <c r="D838" s="106"/>
      <c r="E838" s="106"/>
      <c r="F838" s="106"/>
      <c r="G838" s="33"/>
      <c r="H838" s="33"/>
      <c r="I838" s="126"/>
      <c r="J838" s="126"/>
      <c r="K838" s="91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</row>
    <row r="839" spans="2:32">
      <c r="B839" s="106"/>
      <c r="C839" s="106"/>
      <c r="D839" s="106"/>
      <c r="E839" s="106"/>
      <c r="F839" s="106"/>
      <c r="G839" s="33"/>
      <c r="H839" s="33"/>
      <c r="I839" s="126"/>
      <c r="J839" s="126"/>
      <c r="K839" s="91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</row>
    <row r="840" spans="2:32">
      <c r="B840" s="106"/>
      <c r="C840" s="106"/>
      <c r="D840" s="106"/>
      <c r="E840" s="106"/>
      <c r="F840" s="106"/>
      <c r="G840" s="33"/>
      <c r="H840" s="33"/>
      <c r="I840" s="126"/>
      <c r="J840" s="126"/>
      <c r="K840" s="91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</row>
    <row r="841" spans="2:32">
      <c r="B841" s="106"/>
      <c r="C841" s="106"/>
      <c r="D841" s="106"/>
      <c r="E841" s="106"/>
      <c r="F841" s="106"/>
      <c r="G841" s="33"/>
      <c r="H841" s="33"/>
      <c r="I841" s="126"/>
      <c r="J841" s="126"/>
      <c r="K841" s="91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</row>
    <row r="842" spans="2:32">
      <c r="B842" s="106"/>
      <c r="C842" s="106"/>
      <c r="D842" s="106"/>
      <c r="E842" s="106"/>
      <c r="F842" s="106"/>
      <c r="G842" s="33"/>
      <c r="H842" s="33"/>
      <c r="I842" s="126"/>
      <c r="J842" s="126"/>
      <c r="K842" s="91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</row>
    <row r="843" spans="2:32">
      <c r="B843" s="106"/>
      <c r="C843" s="106"/>
      <c r="D843" s="106"/>
      <c r="E843" s="106"/>
      <c r="F843" s="106"/>
      <c r="G843" s="33"/>
      <c r="H843" s="33"/>
      <c r="I843" s="126"/>
      <c r="J843" s="126"/>
      <c r="K843" s="91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</row>
    <row r="844" spans="2:32">
      <c r="B844" s="106"/>
      <c r="C844" s="106"/>
      <c r="D844" s="106"/>
      <c r="E844" s="106"/>
      <c r="F844" s="106"/>
      <c r="G844" s="33"/>
      <c r="H844" s="33"/>
      <c r="I844" s="126"/>
      <c r="J844" s="126"/>
      <c r="K844" s="91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</row>
    <row r="845" spans="2:32">
      <c r="B845" s="106"/>
      <c r="C845" s="106"/>
      <c r="D845" s="106"/>
      <c r="E845" s="106"/>
      <c r="F845" s="106"/>
      <c r="G845" s="33"/>
      <c r="H845" s="33"/>
      <c r="I845" s="126"/>
      <c r="J845" s="126"/>
      <c r="K845" s="91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</row>
    <row r="846" spans="2:32">
      <c r="B846" s="106"/>
      <c r="C846" s="106"/>
      <c r="D846" s="106"/>
      <c r="E846" s="106"/>
      <c r="F846" s="106"/>
      <c r="G846" s="33"/>
      <c r="H846" s="33"/>
      <c r="I846" s="126"/>
      <c r="J846" s="126"/>
      <c r="K846" s="91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</row>
    <row r="847" spans="2:32">
      <c r="B847" s="106"/>
      <c r="C847" s="106"/>
      <c r="D847" s="106"/>
      <c r="E847" s="106"/>
      <c r="F847" s="106"/>
      <c r="G847" s="33"/>
      <c r="H847" s="33"/>
      <c r="I847" s="126"/>
      <c r="J847" s="126"/>
      <c r="K847" s="91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</row>
    <row r="848" spans="2:32">
      <c r="B848" s="106"/>
      <c r="C848" s="106"/>
      <c r="D848" s="106"/>
      <c r="E848" s="106"/>
      <c r="F848" s="106"/>
      <c r="G848" s="33"/>
      <c r="H848" s="33"/>
      <c r="I848" s="126"/>
      <c r="J848" s="126"/>
      <c r="K848" s="91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</row>
    <row r="849" spans="2:32">
      <c r="B849" s="106"/>
      <c r="C849" s="106"/>
      <c r="D849" s="106"/>
      <c r="E849" s="106"/>
      <c r="F849" s="106"/>
      <c r="G849" s="33"/>
      <c r="H849" s="33"/>
      <c r="I849" s="126"/>
      <c r="J849" s="126"/>
      <c r="K849" s="91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</row>
    <row r="850" spans="2:32">
      <c r="B850" s="106"/>
      <c r="C850" s="106"/>
      <c r="D850" s="106"/>
      <c r="E850" s="106"/>
      <c r="F850" s="106"/>
      <c r="G850" s="33"/>
      <c r="H850" s="33"/>
      <c r="I850" s="126"/>
      <c r="J850" s="126"/>
      <c r="K850" s="91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</row>
    <row r="851" spans="2:32">
      <c r="B851" s="106"/>
      <c r="C851" s="106"/>
      <c r="D851" s="106"/>
      <c r="E851" s="106"/>
      <c r="F851" s="106"/>
      <c r="G851" s="33"/>
      <c r="H851" s="33"/>
      <c r="I851" s="126"/>
      <c r="J851" s="126"/>
      <c r="K851" s="91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</row>
    <row r="852" spans="2:32">
      <c r="B852" s="106"/>
      <c r="C852" s="106"/>
      <c r="D852" s="106"/>
      <c r="E852" s="106"/>
      <c r="F852" s="106"/>
      <c r="G852" s="33"/>
      <c r="H852" s="33"/>
      <c r="I852" s="126"/>
      <c r="J852" s="126"/>
      <c r="K852" s="91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</row>
    <row r="853" spans="2:32">
      <c r="B853" s="106"/>
      <c r="C853" s="106"/>
      <c r="D853" s="106"/>
      <c r="E853" s="106"/>
      <c r="F853" s="106"/>
      <c r="G853" s="33"/>
      <c r="H853" s="33"/>
      <c r="I853" s="126"/>
      <c r="J853" s="126"/>
      <c r="K853" s="91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</row>
    <row r="854" spans="2:32">
      <c r="B854" s="106"/>
      <c r="C854" s="106"/>
      <c r="D854" s="106"/>
      <c r="E854" s="106"/>
      <c r="F854" s="106"/>
      <c r="G854" s="33"/>
      <c r="H854" s="33"/>
      <c r="I854" s="126"/>
      <c r="J854" s="126"/>
      <c r="K854" s="91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</row>
    <row r="855" spans="2:32">
      <c r="B855" s="106"/>
      <c r="C855" s="106"/>
      <c r="D855" s="106"/>
      <c r="E855" s="106"/>
      <c r="F855" s="106"/>
      <c r="G855" s="33"/>
      <c r="H855" s="33"/>
      <c r="I855" s="126"/>
      <c r="J855" s="126"/>
      <c r="K855" s="91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</row>
    <row r="856" spans="2:32">
      <c r="B856" s="106"/>
      <c r="C856" s="106"/>
      <c r="D856" s="106"/>
      <c r="E856" s="106"/>
      <c r="F856" s="106"/>
      <c r="G856" s="33"/>
      <c r="H856" s="33"/>
      <c r="I856" s="126"/>
      <c r="J856" s="126"/>
      <c r="K856" s="91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</row>
    <row r="857" spans="2:32">
      <c r="B857" s="106"/>
      <c r="C857" s="106"/>
      <c r="D857" s="106"/>
      <c r="E857" s="106"/>
      <c r="F857" s="106"/>
      <c r="G857" s="33"/>
      <c r="H857" s="33"/>
      <c r="I857" s="126"/>
      <c r="J857" s="126"/>
      <c r="K857" s="91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</row>
    <row r="858" spans="2:32">
      <c r="B858" s="106"/>
      <c r="C858" s="106"/>
      <c r="D858" s="106"/>
      <c r="E858" s="106"/>
      <c r="F858" s="106"/>
      <c r="G858" s="33"/>
      <c r="H858" s="33"/>
      <c r="I858" s="126"/>
      <c r="J858" s="126"/>
      <c r="K858" s="91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</row>
    <row r="859" spans="2:32">
      <c r="B859" s="106"/>
      <c r="C859" s="106"/>
      <c r="D859" s="106"/>
      <c r="E859" s="106"/>
      <c r="F859" s="106"/>
      <c r="G859" s="33"/>
      <c r="H859" s="33"/>
      <c r="I859" s="126"/>
      <c r="J859" s="126"/>
      <c r="K859" s="91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</row>
    <row r="860" spans="2:32">
      <c r="B860" s="106"/>
      <c r="C860" s="106"/>
      <c r="D860" s="106"/>
      <c r="E860" s="106"/>
      <c r="F860" s="106"/>
      <c r="G860" s="33"/>
      <c r="H860" s="33"/>
      <c r="I860" s="126"/>
      <c r="J860" s="126"/>
      <c r="K860" s="91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</row>
    <row r="861" spans="2:32">
      <c r="B861" s="106"/>
      <c r="C861" s="106"/>
      <c r="D861" s="106"/>
      <c r="E861" s="106"/>
      <c r="F861" s="106"/>
      <c r="G861" s="33"/>
      <c r="H861" s="33"/>
      <c r="I861" s="126"/>
      <c r="J861" s="126"/>
      <c r="K861" s="91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</row>
    <row r="862" spans="2:32">
      <c r="B862" s="106"/>
      <c r="C862" s="106"/>
      <c r="D862" s="106"/>
      <c r="E862" s="106"/>
      <c r="F862" s="106"/>
      <c r="G862" s="33"/>
      <c r="H862" s="33"/>
      <c r="I862" s="126"/>
      <c r="J862" s="126"/>
      <c r="K862" s="91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</row>
    <row r="863" spans="2:32">
      <c r="B863" s="106"/>
      <c r="C863" s="106"/>
      <c r="D863" s="106"/>
      <c r="E863" s="106"/>
      <c r="F863" s="106"/>
      <c r="G863" s="33"/>
      <c r="H863" s="33"/>
      <c r="I863" s="126"/>
      <c r="J863" s="126"/>
      <c r="K863" s="91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</row>
    <row r="864" spans="2:32">
      <c r="B864" s="106"/>
      <c r="C864" s="106"/>
      <c r="D864" s="106"/>
      <c r="E864" s="106"/>
      <c r="F864" s="106"/>
      <c r="G864" s="33"/>
      <c r="H864" s="33"/>
      <c r="I864" s="126"/>
      <c r="J864" s="126"/>
      <c r="K864" s="91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</row>
    <row r="865" spans="2:32">
      <c r="B865" s="106"/>
      <c r="C865" s="106"/>
      <c r="D865" s="106"/>
      <c r="E865" s="106"/>
      <c r="F865" s="106"/>
      <c r="G865" s="33"/>
      <c r="H865" s="33"/>
      <c r="I865" s="126"/>
      <c r="J865" s="126"/>
      <c r="K865" s="91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</row>
    <row r="866" spans="2:32">
      <c r="B866" s="106"/>
      <c r="C866" s="106"/>
      <c r="D866" s="106"/>
      <c r="E866" s="106"/>
      <c r="F866" s="106"/>
      <c r="G866" s="33"/>
      <c r="H866" s="33"/>
      <c r="I866" s="126"/>
      <c r="J866" s="126"/>
      <c r="K866" s="91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</row>
    <row r="867" spans="2:32">
      <c r="B867" s="106"/>
      <c r="C867" s="106"/>
      <c r="D867" s="106"/>
      <c r="E867" s="106"/>
      <c r="F867" s="106"/>
      <c r="G867" s="33"/>
      <c r="H867" s="33"/>
      <c r="I867" s="126"/>
      <c r="J867" s="126"/>
      <c r="K867" s="91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</row>
    <row r="868" spans="2:32">
      <c r="B868" s="106"/>
      <c r="C868" s="106"/>
      <c r="D868" s="106"/>
      <c r="E868" s="106"/>
      <c r="F868" s="106"/>
      <c r="G868" s="33"/>
      <c r="H868" s="33"/>
      <c r="I868" s="126"/>
      <c r="J868" s="126"/>
      <c r="K868" s="91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</row>
    <row r="869" spans="2:32">
      <c r="B869" s="106"/>
      <c r="C869" s="106"/>
      <c r="D869" s="106"/>
      <c r="E869" s="106"/>
      <c r="F869" s="106"/>
      <c r="G869" s="33"/>
      <c r="H869" s="33"/>
      <c r="I869" s="126"/>
      <c r="J869" s="126"/>
      <c r="K869" s="91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</row>
    <row r="870" spans="2:32">
      <c r="B870" s="106"/>
      <c r="C870" s="106"/>
      <c r="D870" s="106"/>
      <c r="E870" s="106"/>
      <c r="F870" s="106"/>
      <c r="G870" s="33"/>
      <c r="H870" s="33"/>
      <c r="I870" s="126"/>
      <c r="J870" s="126"/>
      <c r="K870" s="91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</row>
    <row r="871" spans="2:32">
      <c r="B871" s="106"/>
      <c r="C871" s="106"/>
      <c r="D871" s="106"/>
      <c r="E871" s="106"/>
      <c r="F871" s="106"/>
      <c r="G871" s="33"/>
      <c r="H871" s="33"/>
      <c r="I871" s="126"/>
      <c r="J871" s="126"/>
      <c r="K871" s="91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</row>
    <row r="872" spans="2:32">
      <c r="B872" s="106"/>
      <c r="C872" s="106"/>
      <c r="D872" s="106"/>
      <c r="E872" s="106"/>
      <c r="F872" s="106"/>
      <c r="G872" s="33"/>
      <c r="H872" s="33"/>
      <c r="I872" s="126"/>
      <c r="J872" s="126"/>
      <c r="K872" s="91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</row>
    <row r="873" spans="2:32">
      <c r="B873" s="106"/>
      <c r="C873" s="106"/>
      <c r="D873" s="106"/>
      <c r="E873" s="106"/>
      <c r="F873" s="106"/>
      <c r="G873" s="33"/>
      <c r="H873" s="33"/>
      <c r="I873" s="126"/>
      <c r="J873" s="126"/>
      <c r="K873" s="91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</row>
    <row r="874" spans="2:32">
      <c r="B874" s="106"/>
      <c r="C874" s="106"/>
      <c r="D874" s="106"/>
      <c r="E874" s="106"/>
      <c r="F874" s="106"/>
      <c r="G874" s="33"/>
      <c r="H874" s="33"/>
      <c r="I874" s="126"/>
      <c r="J874" s="126"/>
      <c r="K874" s="91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</row>
    <row r="875" spans="2:32">
      <c r="B875" s="106"/>
      <c r="C875" s="106"/>
      <c r="D875" s="106"/>
      <c r="E875" s="106"/>
      <c r="F875" s="106"/>
      <c r="G875" s="33"/>
      <c r="H875" s="33"/>
      <c r="I875" s="126"/>
      <c r="J875" s="126"/>
      <c r="K875" s="91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</row>
    <row r="876" spans="2:32">
      <c r="B876" s="106"/>
      <c r="C876" s="106"/>
      <c r="D876" s="106"/>
      <c r="E876" s="106"/>
      <c r="F876" s="106"/>
      <c r="G876" s="33"/>
      <c r="H876" s="33"/>
      <c r="I876" s="126"/>
      <c r="J876" s="126"/>
      <c r="K876" s="91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</row>
    <row r="877" spans="2:32">
      <c r="B877" s="106"/>
      <c r="C877" s="106"/>
      <c r="D877" s="106"/>
      <c r="E877" s="106"/>
      <c r="F877" s="106"/>
      <c r="G877" s="33"/>
      <c r="H877" s="33"/>
      <c r="I877" s="126"/>
      <c r="J877" s="126"/>
      <c r="K877" s="91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</row>
    <row r="878" spans="2:32">
      <c r="B878" s="106"/>
      <c r="C878" s="106"/>
      <c r="D878" s="106"/>
      <c r="E878" s="106"/>
      <c r="F878" s="106"/>
      <c r="G878" s="33"/>
      <c r="H878" s="33"/>
      <c r="I878" s="126"/>
      <c r="J878" s="126"/>
      <c r="K878" s="91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</row>
    <row r="879" spans="2:32">
      <c r="B879" s="106"/>
      <c r="C879" s="106"/>
      <c r="D879" s="106"/>
      <c r="E879" s="106"/>
      <c r="F879" s="106"/>
      <c r="G879" s="33"/>
      <c r="H879" s="33"/>
      <c r="I879" s="126"/>
      <c r="J879" s="126"/>
      <c r="K879" s="91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</row>
    <row r="880" spans="2:32">
      <c r="B880" s="106"/>
      <c r="C880" s="106"/>
      <c r="D880" s="106"/>
      <c r="E880" s="106"/>
      <c r="F880" s="106"/>
      <c r="G880" s="33"/>
      <c r="H880" s="33"/>
      <c r="I880" s="126"/>
      <c r="J880" s="126"/>
      <c r="K880" s="91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</row>
    <row r="881" spans="2:32">
      <c r="B881" s="106"/>
      <c r="C881" s="106"/>
      <c r="D881" s="106"/>
      <c r="E881" s="106"/>
      <c r="F881" s="106"/>
      <c r="G881" s="33"/>
      <c r="H881" s="33"/>
      <c r="I881" s="126"/>
      <c r="J881" s="126"/>
      <c r="K881" s="91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</row>
    <row r="882" spans="2:32">
      <c r="B882" s="106"/>
      <c r="C882" s="106"/>
      <c r="D882" s="106"/>
      <c r="E882" s="106"/>
      <c r="F882" s="106"/>
      <c r="G882" s="33"/>
      <c r="H882" s="33"/>
      <c r="I882" s="126"/>
      <c r="J882" s="126"/>
      <c r="K882" s="91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</row>
    <row r="883" spans="2:32">
      <c r="B883" s="106"/>
      <c r="C883" s="106"/>
      <c r="D883" s="106"/>
      <c r="E883" s="106"/>
      <c r="F883" s="106"/>
      <c r="G883" s="33"/>
      <c r="H883" s="33"/>
      <c r="I883" s="126"/>
      <c r="J883" s="126"/>
      <c r="K883" s="91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</row>
    <row r="884" spans="2:32">
      <c r="B884" s="106"/>
      <c r="C884" s="106"/>
      <c r="D884" s="106"/>
      <c r="E884" s="106"/>
      <c r="F884" s="106"/>
      <c r="G884" s="33"/>
      <c r="H884" s="33"/>
      <c r="I884" s="126"/>
      <c r="J884" s="126"/>
      <c r="K884" s="91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</row>
    <row r="885" spans="2:32">
      <c r="B885" s="106"/>
      <c r="C885" s="106"/>
      <c r="D885" s="106"/>
      <c r="E885" s="106"/>
      <c r="F885" s="106"/>
      <c r="G885" s="33"/>
      <c r="H885" s="33"/>
      <c r="I885" s="126"/>
      <c r="J885" s="126"/>
      <c r="K885" s="91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</row>
    <row r="886" spans="2:32">
      <c r="B886" s="106"/>
      <c r="C886" s="106"/>
      <c r="D886" s="106"/>
      <c r="E886" s="106"/>
      <c r="F886" s="106"/>
      <c r="G886" s="33"/>
      <c r="H886" s="33"/>
      <c r="I886" s="126"/>
      <c r="J886" s="126"/>
      <c r="K886" s="91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</row>
    <row r="887" spans="2:32">
      <c r="B887" s="106"/>
      <c r="C887" s="106"/>
      <c r="D887" s="106"/>
      <c r="E887" s="106"/>
      <c r="F887" s="106"/>
      <c r="G887" s="33"/>
      <c r="H887" s="33"/>
      <c r="I887" s="126"/>
      <c r="J887" s="126"/>
      <c r="K887" s="91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</row>
    <row r="888" spans="2:32">
      <c r="B888" s="106"/>
      <c r="C888" s="106"/>
      <c r="D888" s="106"/>
      <c r="E888" s="106"/>
      <c r="F888" s="106"/>
      <c r="G888" s="33"/>
      <c r="H888" s="33"/>
      <c r="I888" s="126"/>
      <c r="J888" s="126"/>
      <c r="K888" s="91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</row>
    <row r="889" spans="2:32">
      <c r="B889" s="106"/>
      <c r="C889" s="106"/>
      <c r="D889" s="106"/>
      <c r="E889" s="106"/>
      <c r="F889" s="106"/>
      <c r="G889" s="33"/>
      <c r="H889" s="33"/>
      <c r="I889" s="126"/>
      <c r="J889" s="126"/>
      <c r="K889" s="91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</row>
    <row r="890" spans="2:32">
      <c r="B890" s="106"/>
      <c r="C890" s="106"/>
      <c r="D890" s="106"/>
      <c r="E890" s="106"/>
      <c r="F890" s="106"/>
      <c r="G890" s="33"/>
      <c r="H890" s="33"/>
      <c r="I890" s="126"/>
      <c r="J890" s="126"/>
      <c r="K890" s="91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</row>
    <row r="891" spans="2:32">
      <c r="B891" s="106"/>
      <c r="C891" s="106"/>
      <c r="D891" s="106"/>
      <c r="E891" s="106"/>
      <c r="F891" s="106"/>
      <c r="G891" s="33"/>
      <c r="H891" s="33"/>
      <c r="I891" s="126"/>
      <c r="J891" s="126"/>
      <c r="K891" s="91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</row>
    <row r="892" spans="2:32">
      <c r="B892" s="106"/>
      <c r="C892" s="106"/>
      <c r="D892" s="106"/>
      <c r="E892" s="106"/>
      <c r="F892" s="106"/>
      <c r="G892" s="33"/>
      <c r="H892" s="33"/>
      <c r="I892" s="126"/>
      <c r="J892" s="126"/>
      <c r="K892" s="91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</row>
    <row r="893" spans="2:32">
      <c r="B893" s="106"/>
      <c r="C893" s="106"/>
      <c r="D893" s="106"/>
      <c r="E893" s="106"/>
      <c r="F893" s="106"/>
      <c r="G893" s="33"/>
      <c r="H893" s="33"/>
      <c r="I893" s="126"/>
      <c r="J893" s="126"/>
      <c r="K893" s="91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</row>
    <row r="894" spans="2:32">
      <c r="B894" s="106"/>
      <c r="C894" s="106"/>
      <c r="D894" s="106"/>
      <c r="E894" s="106"/>
      <c r="F894" s="106"/>
      <c r="G894" s="33"/>
      <c r="H894" s="33"/>
      <c r="I894" s="126"/>
      <c r="J894" s="126"/>
      <c r="K894" s="91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</row>
    <row r="895" spans="2:32">
      <c r="B895" s="106"/>
      <c r="C895" s="106"/>
      <c r="D895" s="106"/>
      <c r="E895" s="106"/>
      <c r="F895" s="106"/>
      <c r="G895" s="33"/>
      <c r="H895" s="33"/>
      <c r="I895" s="126"/>
      <c r="J895" s="126"/>
      <c r="K895" s="91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</row>
    <row r="896" spans="2:32">
      <c r="B896" s="106"/>
      <c r="C896" s="106"/>
      <c r="D896" s="106"/>
      <c r="E896" s="106"/>
      <c r="F896" s="106"/>
      <c r="G896" s="33"/>
      <c r="H896" s="33"/>
      <c r="I896" s="126"/>
      <c r="J896" s="126"/>
      <c r="K896" s="91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</row>
    <row r="897" spans="2:32">
      <c r="B897" s="106"/>
      <c r="C897" s="106"/>
      <c r="D897" s="106"/>
      <c r="E897" s="106"/>
      <c r="F897" s="106"/>
      <c r="G897" s="33"/>
      <c r="H897" s="33"/>
      <c r="I897" s="126"/>
      <c r="J897" s="126"/>
      <c r="K897" s="91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</row>
  </sheetData>
  <mergeCells count="15">
    <mergeCell ref="B317:AF317"/>
    <mergeCell ref="B297:AF297"/>
    <mergeCell ref="B308:AF308"/>
    <mergeCell ref="B313:AF313"/>
    <mergeCell ref="B227:AF227"/>
    <mergeCell ref="B248:AF248"/>
    <mergeCell ref="B256:AF256"/>
    <mergeCell ref="B200:AF200"/>
    <mergeCell ref="B219:AF219"/>
    <mergeCell ref="A147:AF147"/>
    <mergeCell ref="A72:AF72"/>
    <mergeCell ref="A73:AF73"/>
    <mergeCell ref="A146:AF146"/>
    <mergeCell ref="A2:AF2"/>
    <mergeCell ref="A3:AF3"/>
  </mergeCells>
  <conditionalFormatting sqref="F284 F286 F288">
    <cfRule type="cellIs" dxfId="6" priority="1" stopIfTrue="1" operator="greaterThan">
      <formula>0.3</formula>
    </cfRule>
    <cfRule type="expression" dxfId="5" priority="2" stopIfTrue="1">
      <formula>"&gt;0.30"</formula>
    </cfRule>
    <cfRule type="expression" dxfId="4" priority="3" stopIfTrue="1">
      <formula>"&gt;0.3"</formula>
    </cfRule>
  </conditionalFormatting>
  <conditionalFormatting sqref="D289">
    <cfRule type="cellIs" dxfId="3" priority="5" stopIfTrue="1" operator="greaterThan">
      <formula>0.3</formula>
    </cfRule>
    <cfRule type="expression" dxfId="2" priority="6" stopIfTrue="1">
      <formula>"&gt;0.30"</formula>
    </cfRule>
    <cfRule type="expression" dxfId="1" priority="7" stopIfTrue="1">
      <formula>"&gt;0.3"</formula>
    </cfRule>
  </conditionalFormatting>
  <conditionalFormatting sqref="H289 H282">
    <cfRule type="cellIs" dxfId="0" priority="4" stopIfTrue="1" operator="greaterThan">
      <formula>25</formula>
    </cfRule>
  </conditionalFormatting>
  <printOptions horizontalCentered="1" verticalCentered="1"/>
  <pageMargins left="0.75" right="0.75" top="1" bottom="1" header="0.5" footer="0.5"/>
  <pageSetup paperSize="3" scale="50" fitToHeight="0" orientation="landscape" r:id="rId1"/>
  <headerFooter alignWithMargins="0"/>
  <rowBreaks count="3" manualBreakCount="3">
    <brk id="70" max="31" man="1"/>
    <brk id="144" max="31" man="1"/>
    <brk id="21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Composite Summary</vt:lpstr>
      <vt:lpstr>Composite data</vt:lpstr>
      <vt:lpstr>Sample Data</vt:lpstr>
      <vt:lpstr>'Composite data'!Print_Area</vt:lpstr>
      <vt:lpstr>'Composite Summary'!Print_Area</vt:lpstr>
      <vt:lpstr>'Sample Data'!Print_Area</vt:lpstr>
      <vt:lpstr>'Sample Data'!sumproduct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mlarenas</dc:creator>
  <cp:lastModifiedBy>McCoy, Kristina</cp:lastModifiedBy>
  <cp:lastPrinted>2019-10-10T18:35:08Z</cp:lastPrinted>
  <dcterms:created xsi:type="dcterms:W3CDTF">2008-08-11T13:11:19Z</dcterms:created>
  <dcterms:modified xsi:type="dcterms:W3CDTF">2019-10-10T18:43:08Z</dcterms:modified>
</cp:coreProperties>
</file>